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1 Screener" sheetId="2" state="visible" r:id="rId2"/>
    <sheet xmlns:r="http://schemas.openxmlformats.org/officeDocument/2006/relationships" name="2 Risk tiers" sheetId="3" state="visible" r:id="rId3"/>
    <sheet xmlns:r="http://schemas.openxmlformats.org/officeDocument/2006/relationships" name="3 Scorecard" sheetId="4" state="visible" r:id="rId4"/>
    <sheet xmlns:r="http://schemas.openxmlformats.org/officeDocument/2006/relationships" name="4 Tracker" sheetId="5" state="visible" r:id="rId5"/>
    <sheet xmlns:r="http://schemas.openxmlformats.org/officeDocument/2006/relationships" name="5 MSME payments" sheetId="6" state="visible" r:id="rId6"/>
    <sheet xmlns:r="http://schemas.openxmlformats.org/officeDocument/2006/relationships" name="6 Calendar" sheetId="7" state="visible" r:id="rId7"/>
  </sheets>
  <definedNames/>
  <calcPr calcId="124519" fullCalcOnLoad="1"/>
</workbook>
</file>

<file path=xl/styles.xml><?xml version="1.0" encoding="utf-8"?>
<styleSheet xmlns="http://schemas.openxmlformats.org/spreadsheetml/2006/main">
  <numFmts count="4">
    <numFmt numFmtId="164" formatCode="0.0%"/>
    <numFmt numFmtId="165" formatCode="0.0"/>
    <numFmt numFmtId="166" formatCode="yyyy-mm-dd"/>
    <numFmt numFmtId="167" formatCode="dd-mmm-yyyy"/>
  </numFmts>
  <fonts count="9">
    <font>
      <name val="Calibri"/>
      <family val="2"/>
      <color theme="1"/>
      <sz val="11"/>
      <scheme val="minor"/>
    </font>
    <font>
      <b val="1"/>
      <color rgb="0024552C"/>
      <sz val="16"/>
    </font>
    <font>
      <color rgb="000563C1"/>
      <u val="single"/>
    </font>
    <font>
      <b val="1"/>
      <color rgb="0024552C"/>
    </font>
    <font>
      <b val="1"/>
      <color rgb="0024552C"/>
      <sz val="14"/>
    </font>
    <font>
      <i val="1"/>
      <color rgb="00666666"/>
    </font>
    <font>
      <b val="1"/>
      <color rgb="00FFFFFF"/>
    </font>
    <font>
      <color rgb="00666666"/>
    </font>
    <font>
      <b val="1"/>
    </font>
  </fonts>
  <fills count="5">
    <fill>
      <patternFill/>
    </fill>
    <fill>
      <patternFill patternType="gray125"/>
    </fill>
    <fill>
      <patternFill patternType="solid">
        <fgColor rgb="0024552C"/>
      </patternFill>
    </fill>
    <fill>
      <patternFill patternType="solid">
        <fgColor rgb="00FFF8DC"/>
      </patternFill>
    </fill>
    <fill>
      <patternFill patternType="solid">
        <fgColor rgb="00E9F2EA"/>
      </patternFill>
    </fill>
  </fills>
  <borders count="2">
    <border>
      <left/>
      <right/>
      <top/>
      <bottom/>
      <diagonal/>
    </border>
    <border>
      <left style="thin">
        <color rgb="00C8D6CA"/>
      </left>
      <right style="thin">
        <color rgb="00C8D6CA"/>
      </right>
      <top style="thin">
        <color rgb="00C8D6CA"/>
      </top>
      <bottom style="thin">
        <color rgb="00C8D6CA"/>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5" fillId="0" borderId="0" pivotButton="0" quotePrefix="0" xfId="0"/>
    <xf numFmtId="0" fontId="6" fillId="2" borderId="1" applyAlignment="1" pivotButton="0" quotePrefix="0" xfId="0">
      <alignment vertical="center" wrapText="1"/>
    </xf>
    <xf numFmtId="3" fontId="0" fillId="3" borderId="1" pivotButton="0" quotePrefix="0" xfId="0"/>
    <xf numFmtId="0" fontId="0" fillId="3" borderId="1" pivotButton="0" quotePrefix="0" xfId="0"/>
    <xf numFmtId="10" fontId="0" fillId="4" borderId="1" pivotButton="0" quotePrefix="0" xfId="0"/>
    <xf numFmtId="0" fontId="0" fillId="4" borderId="1" pivotButton="0" quotePrefix="0" xfId="0"/>
    <xf numFmtId="164" fontId="0" fillId="4" borderId="1" pivotButton="0" quotePrefix="0" xfId="0"/>
    <xf numFmtId="9" fontId="0" fillId="3" borderId="1" pivotButton="0" quotePrefix="0" xfId="0"/>
    <xf numFmtId="164" fontId="0" fillId="3" borderId="1" pivotButton="0" quotePrefix="0" xfId="0"/>
    <xf numFmtId="165" fontId="0" fillId="4" borderId="1" pivotButton="0" quotePrefix="0" xfId="0"/>
    <xf numFmtId="0" fontId="7" fillId="0" borderId="0" applyAlignment="1" pivotButton="0" quotePrefix="0" xfId="0">
      <alignment vertical="top" wrapText="1"/>
    </xf>
    <xf numFmtId="0" fontId="8" fillId="0" borderId="0" pivotButton="0" quotePrefix="0" xfId="0"/>
    <xf numFmtId="167" fontId="0" fillId="3" borderId="1" pivotButton="0" quotePrefix="0" xfId="0"/>
    <xf numFmtId="1" fontId="0" fillId="4" borderId="1" pivotButton="0" quotePrefix="0" xfId="0"/>
    <xf numFmtId="3" fontId="0" fillId="4" borderId="1" pivotButton="0" quotePrefix="0" xfId="0"/>
    <xf numFmtId="0" fontId="3" fillId="0" borderId="1" pivotButton="0" quotePrefix="0" xfId="0"/>
    <xf numFmtId="0" fontId="0" fillId="0" borderId="1" pivotButton="0" quotePrefix="0" xfId="0"/>
  </cellXfs>
  <cellStyles count="1">
    <cellStyle name="Normal" xfId="0" builtinId="0" hidden="0"/>
  </cellStyles>
  <dxfs count="2">
    <dxf>
      <font>
        <b val="1"/>
        <color rgb="009C0006"/>
      </font>
    </dxf>
    <dxf>
      <font>
        <b val="1"/>
        <color rgb="009C0006"/>
      </font>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rth5r.org/guides/supplier-esg-value-chain-guide/" TargetMode="External" Id="rId1"/></Relationships>
</file>

<file path=xl/worksheets/sheet1.xml><?xml version="1.0" encoding="utf-8"?>
<worksheet xmlns="http://schemas.openxmlformats.org/spreadsheetml/2006/main">
  <sheetPr>
    <outlinePr summaryBelow="1" summaryRight="1"/>
    <pageSetUpPr fitToPage="1"/>
  </sheetPr>
  <dimension ref="A1:A20"/>
  <sheetViews>
    <sheetView showGridLines="0" workbookViewId="0">
      <selection activeCell="A1" sqref="A1"/>
    </sheetView>
  </sheetViews>
  <sheetFormatPr baseColWidth="8" defaultRowHeight="15"/>
  <cols>
    <col width="150" customWidth="1" min="1" max="1"/>
  </cols>
  <sheetData>
    <row r="1">
      <c r="A1" s="1" t="inlineStr">
        <is>
          <t>Earth5R Supplier ESG Programme Workbook</t>
        </is>
      </c>
    </row>
    <row r="2">
      <c r="A2" t="inlineStr">
        <is>
          <t>Free to use and adapt, with credit: Supplier ESG and Value Chain Guide, Earth5R Guides No. 08</t>
        </is>
      </c>
    </row>
    <row r="3">
      <c r="A3" s="2" t="inlineStr">
        <is>
          <t>https://earth5r.org/guides/supplier-esg-value-chain-guide/</t>
        </is>
      </c>
    </row>
    <row r="4">
      <c r="A4" s="3" t="inlineStr"/>
    </row>
    <row r="5">
      <c r="A5" s="3" t="inlineStr">
        <is>
          <t>Yellow cells are inputs; green cells calculate. Example figures are illustrative: overwrite them with your own.</t>
        </is>
      </c>
    </row>
    <row r="6">
      <c r="A6" s="3" t="inlineStr"/>
    </row>
    <row r="7">
      <c r="A7" s="4" t="inlineStr">
        <is>
          <t>Sheets</t>
        </is>
      </c>
    </row>
    <row r="8">
      <c r="A8" s="3" t="inlineStr">
        <is>
          <t>1 Screener: spend and sales share by partner, with the SEBI 2% threshold and 75% coverage</t>
        </is>
      </c>
    </row>
    <row r="9">
      <c r="A9" s="3" t="inlineStr">
        <is>
          <t>2 Risk tiers: spend × ESG risk gives each supplier a priority tier</t>
        </is>
      </c>
    </row>
    <row r="10">
      <c r="A10" s="3" t="inlineStr">
        <is>
          <t>3 Scorecard: weighted ESG score out of 100 for each supplier</t>
        </is>
      </c>
    </row>
    <row r="11">
      <c r="A11" s="3" t="inlineStr">
        <is>
          <t>4 Tracker: questionnaires, scores, corrective actions and due dates</t>
        </is>
      </c>
    </row>
    <row r="12">
      <c r="A12" s="3" t="inlineStr">
        <is>
          <t>5 MSME payments: flags invoices beyond 45 days (MSMED Act) and the tax risk under Section 43B(h)</t>
        </is>
      </c>
    </row>
    <row r="13">
      <c r="A13" s="3" t="inlineStr">
        <is>
          <t>6 Calendar: a 12-month supplier ESG cycle</t>
        </is>
      </c>
    </row>
    <row r="14">
      <c r="A14" s="3" t="inlineStr"/>
    </row>
    <row r="15">
      <c r="A15" s="4" t="inlineStr">
        <is>
          <t>Key rules</t>
        </is>
      </c>
    </row>
    <row r="16">
      <c r="A16" s="3" t="inlineStr">
        <is>
          <t>SEBI (28 March 2025): value chain = partners individually at 2% or more of purchases or sales, coverage may be limited to 75%; disclosure voluntary for the top 250 from FY2025-26; assessment or assurance voluntary from FY2026-27.</t>
        </is>
      </c>
    </row>
    <row r="17">
      <c r="A17" s="3" t="inlineStr">
        <is>
          <t>MSMED Act: pay micro and small suppliers within the agreed period, and never later than 45 days. Section 43B(h) of the Income-tax Act 1961 (from FY2023-24) allows the deduction only when paid.</t>
        </is>
      </c>
    </row>
    <row r="18">
      <c r="A18" s="3" t="inlineStr">
        <is>
          <t>EU CSRD value chain cap (Directive (EU) 2026/470): companies may not ask suppliers with under 1,000 employees for more than the voluntary VSME standard covers.</t>
        </is>
      </c>
    </row>
    <row r="19">
      <c r="A19" s="3" t="inlineStr"/>
    </row>
    <row r="20">
      <c r="A20" s="3" t="inlineStr">
        <is>
          <t>Not legal or tax advice. Check current rules with your advisers.</t>
        </is>
      </c>
    </row>
  </sheetData>
  <hyperlinks>
    <hyperlink xmlns:r="http://schemas.openxmlformats.org/officeDocument/2006/relationships" ref="A3" r:id="rId1"/>
  </hyperlinks>
  <pageMargins left="0.75" right="0.75" top="1" bottom="1" header="0.5" footer="0.5"/>
  <pageSetup orientation="landscape" fitToHeight="0"/>
</worksheet>
</file>

<file path=xl/worksheets/sheet2.xml><?xml version="1.0" encoding="utf-8"?>
<worksheet xmlns="http://schemas.openxmlformats.org/spreadsheetml/2006/main">
  <sheetPr>
    <outlinePr summaryBelow="1" summaryRight="1"/>
    <pageSetUpPr fitToPage="1"/>
  </sheetPr>
  <dimension ref="A1:L304"/>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2" customWidth="1" min="2" max="2"/>
    <col width="18" customWidth="1" min="3" max="3"/>
    <col width="16" customWidth="1" min="4" max="4"/>
    <col width="12" customWidth="1" min="5" max="5"/>
    <col width="20" customWidth="1" min="6" max="6"/>
    <col width="18" customWidth="1" min="7" max="7"/>
    <col width="12" customWidth="1" min="8" max="8"/>
    <col width="14" customWidth="1" min="9" max="9"/>
    <col width="20" customWidth="1" min="11" max="11"/>
    <col width="18" customWidth="1" min="12" max="12"/>
  </cols>
  <sheetData>
    <row r="1">
      <c r="A1" s="5" t="inlineStr">
        <is>
          <t>Value chain screener</t>
        </is>
      </c>
    </row>
    <row r="2">
      <c r="A2" s="6" t="inlineStr">
        <is>
          <t>Suppliers and customers with annual value. Flags partners at 2% or more, and running coverage towards 75%.</t>
        </is>
      </c>
    </row>
    <row r="4" ht="36" customHeight="1">
      <c r="A4" s="7" t="inlineStr">
        <is>
          <t>Partner</t>
        </is>
      </c>
      <c r="B4" s="7" t="inlineStr">
        <is>
          <t>Type</t>
        </is>
      </c>
      <c r="C4" s="7" t="inlineStr">
        <is>
          <t>Annual value (₹)</t>
        </is>
      </c>
      <c r="D4" s="7" t="inlineStr">
        <is>
          <t>Share of total for its type</t>
        </is>
      </c>
      <c r="E4" s="7" t="inlineStr">
        <is>
          <t>2% or more?</t>
        </is>
      </c>
      <c r="F4" s="7" t="inlineStr">
        <is>
          <t>Cumulative share (partners ≥2%)</t>
        </is>
      </c>
      <c r="G4" s="7" t="inlineStr">
        <is>
          <t>In scope (≥2%, up to 75%)?</t>
        </is>
      </c>
      <c r="H4" s="7" t="inlineStr">
        <is>
          <t>MSME? (Y/N)</t>
        </is>
      </c>
      <c r="I4" s="7" t="inlineStr">
        <is>
          <t>State</t>
        </is>
      </c>
      <c r="K4" t="inlineStr">
        <is>
          <t>Total purchases (₹)</t>
        </is>
      </c>
      <c r="L4" s="8" t="n">
        <v>50000000000</v>
      </c>
    </row>
    <row r="5">
      <c r="A5" s="9" t="inlineStr">
        <is>
          <t>Castings supplier A</t>
        </is>
      </c>
      <c r="B5" s="9" t="inlineStr">
        <is>
          <t>Supplier</t>
        </is>
      </c>
      <c r="C5" s="8" t="n">
        <v>6000000000</v>
      </c>
      <c r="D5" s="10">
        <f>IF(OR(B5="",C5=""),"",C5/IF(B5="Supplier",$L$4,$L$5))</f>
        <v/>
      </c>
      <c r="E5" s="11">
        <f>IF(D5="","",IF(D5&gt;=$L$6,"Yes","No"))</f>
        <v/>
      </c>
      <c r="F5" s="12">
        <f>IF(E5&lt;&gt;"Yes","",SUMIFS($D$5:$D$304,$B$5:$B$304,B5,$E$5:$E$304,"Yes",$C$5:$C$304,"&gt;="&amp;C5))</f>
        <v/>
      </c>
      <c r="G5" s="11">
        <f>IF(E5&lt;&gt;"Yes","",IF(F5-D5&lt;$L$7,"Yes","No (beyond 75%)"))</f>
        <v/>
      </c>
      <c r="H5" s="9" t="inlineStr">
        <is>
          <t>N</t>
        </is>
      </c>
      <c r="I5" s="9" t="inlineStr">
        <is>
          <t>Maharashtra</t>
        </is>
      </c>
      <c r="K5" t="inlineStr">
        <is>
          <t>Total sales (₹)</t>
        </is>
      </c>
      <c r="L5" s="8" t="n">
        <v>90000000000</v>
      </c>
    </row>
    <row r="6">
      <c r="A6" s="9" t="inlineStr">
        <is>
          <t>Packaging supplier B</t>
        </is>
      </c>
      <c r="B6" s="9" t="inlineStr">
        <is>
          <t>Supplier</t>
        </is>
      </c>
      <c r="C6" s="8" t="n">
        <v>2500000000</v>
      </c>
      <c r="D6" s="10">
        <f>IF(OR(B6="",C6=""),"",C6/IF(B6="Supplier",$L$4,$L$5))</f>
        <v/>
      </c>
      <c r="E6" s="11">
        <f>IF(D6="","",IF(D6&gt;=$L$6,"Yes","No"))</f>
        <v/>
      </c>
      <c r="F6" s="12">
        <f>IF(E6&lt;&gt;"Yes","",SUMIFS($D$5:$D$304,$B$5:$B$304,B6,$E$5:$E$304,"Yes",$C$5:$C$304,"&gt;="&amp;C6))</f>
        <v/>
      </c>
      <c r="G6" s="11">
        <f>IF(E6&lt;&gt;"Yes","",IF(F6-D6&lt;$L$7,"Yes","No (beyond 75%)"))</f>
        <v/>
      </c>
      <c r="H6" s="9" t="inlineStr">
        <is>
          <t>Y</t>
        </is>
      </c>
      <c r="I6" s="9" t="inlineStr">
        <is>
          <t>Gujarat</t>
        </is>
      </c>
      <c r="K6" t="inlineStr">
        <is>
          <t>Threshold</t>
        </is>
      </c>
      <c r="L6" s="13" t="n">
        <v>0.02</v>
      </c>
    </row>
    <row r="7">
      <c r="A7" s="9" t="inlineStr">
        <is>
          <t>Logistics partner C</t>
        </is>
      </c>
      <c r="B7" s="9" t="inlineStr">
        <is>
          <t>Supplier</t>
        </is>
      </c>
      <c r="C7" s="8" t="n">
        <v>1200000000</v>
      </c>
      <c r="D7" s="10">
        <f>IF(OR(B7="",C7=""),"",C7/IF(B7="Supplier",$L$4,$L$5))</f>
        <v/>
      </c>
      <c r="E7" s="11">
        <f>IF(D7="","",IF(D7&gt;=$L$6,"Yes","No"))</f>
        <v/>
      </c>
      <c r="F7" s="12">
        <f>IF(E7&lt;&gt;"Yes","",SUMIFS($D$5:$D$304,$B$5:$B$304,B7,$E$5:$E$304,"Yes",$C$5:$C$304,"&gt;="&amp;C7))</f>
        <v/>
      </c>
      <c r="G7" s="11">
        <f>IF(E7&lt;&gt;"Yes","",IF(F7-D7&lt;$L$7,"Yes","No (beyond 75%)"))</f>
        <v/>
      </c>
      <c r="H7" s="9" t="inlineStr">
        <is>
          <t>N</t>
        </is>
      </c>
      <c r="I7" s="9" t="inlineStr">
        <is>
          <t>Tamil Nadu</t>
        </is>
      </c>
      <c r="K7" t="inlineStr">
        <is>
          <t>Coverage cap</t>
        </is>
      </c>
      <c r="L7" s="13" t="n">
        <v>0.75</v>
      </c>
    </row>
    <row r="8">
      <c r="A8" s="9" t="inlineStr">
        <is>
          <t>Chemicals supplier D</t>
        </is>
      </c>
      <c r="B8" s="9" t="inlineStr">
        <is>
          <t>Supplier</t>
        </is>
      </c>
      <c r="C8" s="8" t="n">
        <v>700000000</v>
      </c>
      <c r="D8" s="10">
        <f>IF(OR(B8="",C8=""),"",C8/IF(B8="Supplier",$L$4,$L$5))</f>
        <v/>
      </c>
      <c r="E8" s="11">
        <f>IF(D8="","",IF(D8&gt;=$L$6,"Yes","No"))</f>
        <v/>
      </c>
      <c r="F8" s="12">
        <f>IF(E8&lt;&gt;"Yes","",SUMIFS($D$5:$D$304,$B$5:$B$304,B8,$E$5:$E$304,"Yes",$C$5:$C$304,"&gt;="&amp;C8))</f>
        <v/>
      </c>
      <c r="G8" s="11">
        <f>IF(E8&lt;&gt;"Yes","",IF(F8-D8&lt;$L$7,"Yes","No (beyond 75%)"))</f>
        <v/>
      </c>
      <c r="H8" s="9" t="inlineStr">
        <is>
          <t>Y</t>
        </is>
      </c>
      <c r="I8" s="9" t="inlineStr">
        <is>
          <t>Telangana</t>
        </is>
      </c>
    </row>
    <row r="9">
      <c r="A9" s="9" t="inlineStr">
        <is>
          <t>Distributor X</t>
        </is>
      </c>
      <c r="B9" s="9" t="inlineStr">
        <is>
          <t>Customer</t>
        </is>
      </c>
      <c r="C9" s="8" t="n">
        <v>15000000000</v>
      </c>
      <c r="D9" s="10">
        <f>IF(OR(B9="",C9=""),"",C9/IF(B9="Supplier",$L$4,$L$5))</f>
        <v/>
      </c>
      <c r="E9" s="11">
        <f>IF(D9="","",IF(D9&gt;=$L$6,"Yes","No"))</f>
        <v/>
      </c>
      <c r="F9" s="12">
        <f>IF(E9&lt;&gt;"Yes","",SUMIFS($D$5:$D$304,$B$5:$B$304,B9,$E$5:$E$304,"Yes",$C$5:$C$304,"&gt;="&amp;C9))</f>
        <v/>
      </c>
      <c r="G9" s="11">
        <f>IF(E9&lt;&gt;"Yes","",IF(F9-D9&lt;$L$7,"Yes","No (beyond 75%)"))</f>
        <v/>
      </c>
      <c r="H9" s="9" t="inlineStr">
        <is>
          <t>N</t>
        </is>
      </c>
      <c r="I9" s="9" t="inlineStr">
        <is>
          <t>Delhi</t>
        </is>
      </c>
    </row>
    <row r="10">
      <c r="A10" s="9" t="inlineStr">
        <is>
          <t>OEM customer Y</t>
        </is>
      </c>
      <c r="B10" s="9" t="inlineStr">
        <is>
          <t>Customer</t>
        </is>
      </c>
      <c r="C10" s="8" t="n">
        <v>4000000000</v>
      </c>
      <c r="D10" s="10">
        <f>IF(OR(B10="",C10=""),"",C10/IF(B10="Supplier",$L$4,$L$5))</f>
        <v/>
      </c>
      <c r="E10" s="11">
        <f>IF(D10="","",IF(D10&gt;=$L$6,"Yes","No"))</f>
        <v/>
      </c>
      <c r="F10" s="12">
        <f>IF(E10&lt;&gt;"Yes","",SUMIFS($D$5:$D$304,$B$5:$B$304,B10,$E$5:$E$304,"Yes",$C$5:$C$304,"&gt;="&amp;C10))</f>
        <v/>
      </c>
      <c r="G10" s="11">
        <f>IF(E10&lt;&gt;"Yes","",IF(F10-D10&lt;$L$7,"Yes","No (beyond 75%)"))</f>
        <v/>
      </c>
      <c r="H10" s="9" t="inlineStr">
        <is>
          <t>N</t>
        </is>
      </c>
      <c r="I10" s="9" t="inlineStr">
        <is>
          <t>Karnataka</t>
        </is>
      </c>
    </row>
    <row r="11">
      <c r="A11" s="9" t="n"/>
      <c r="B11" s="9" t="n"/>
      <c r="C11" s="8" t="n"/>
      <c r="D11" s="10">
        <f>IF(OR(B11="",C11=""),"",C11/IF(B11="Supplier",$L$4,$L$5))</f>
        <v/>
      </c>
      <c r="E11" s="11">
        <f>IF(D11="","",IF(D11&gt;=$L$6,"Yes","No"))</f>
        <v/>
      </c>
      <c r="F11" s="12">
        <f>IF(E11&lt;&gt;"Yes","",SUMIFS($D$5:$D$304,$B$5:$B$304,B11,$E$5:$E$304,"Yes",$C$5:$C$304,"&gt;="&amp;C11))</f>
        <v/>
      </c>
      <c r="G11" s="11">
        <f>IF(E11&lt;&gt;"Yes","",IF(F11-D11&lt;$L$7,"Yes","No (beyond 75%)"))</f>
        <v/>
      </c>
      <c r="H11" s="9" t="n"/>
      <c r="I11" s="9" t="n"/>
    </row>
    <row r="12">
      <c r="A12" s="9" t="n"/>
      <c r="B12" s="9" t="n"/>
      <c r="C12" s="8" t="n"/>
      <c r="D12" s="10">
        <f>IF(OR(B12="",C12=""),"",C12/IF(B12="Supplier",$L$4,$L$5))</f>
        <v/>
      </c>
      <c r="E12" s="11">
        <f>IF(D12="","",IF(D12&gt;=$L$6,"Yes","No"))</f>
        <v/>
      </c>
      <c r="F12" s="12">
        <f>IF(E12&lt;&gt;"Yes","",SUMIFS($D$5:$D$304,$B$5:$B$304,B12,$E$5:$E$304,"Yes",$C$5:$C$304,"&gt;="&amp;C12))</f>
        <v/>
      </c>
      <c r="G12" s="11">
        <f>IF(E12&lt;&gt;"Yes","",IF(F12-D12&lt;$L$7,"Yes","No (beyond 75%)"))</f>
        <v/>
      </c>
      <c r="H12" s="9" t="n"/>
      <c r="I12" s="9" t="n"/>
    </row>
    <row r="13">
      <c r="A13" s="9" t="n"/>
      <c r="B13" s="9" t="n"/>
      <c r="C13" s="8" t="n"/>
      <c r="D13" s="10">
        <f>IF(OR(B13="",C13=""),"",C13/IF(B13="Supplier",$L$4,$L$5))</f>
        <v/>
      </c>
      <c r="E13" s="11">
        <f>IF(D13="","",IF(D13&gt;=$L$6,"Yes","No"))</f>
        <v/>
      </c>
      <c r="F13" s="12">
        <f>IF(E13&lt;&gt;"Yes","",SUMIFS($D$5:$D$304,$B$5:$B$304,B13,$E$5:$E$304,"Yes",$C$5:$C$304,"&gt;="&amp;C13))</f>
        <v/>
      </c>
      <c r="G13" s="11">
        <f>IF(E13&lt;&gt;"Yes","",IF(F13-D13&lt;$L$7,"Yes","No (beyond 75%)"))</f>
        <v/>
      </c>
      <c r="H13" s="9" t="n"/>
      <c r="I13" s="9" t="n"/>
    </row>
    <row r="14">
      <c r="A14" s="9" t="n"/>
      <c r="B14" s="9" t="n"/>
      <c r="C14" s="8" t="n"/>
      <c r="D14" s="10">
        <f>IF(OR(B14="",C14=""),"",C14/IF(B14="Supplier",$L$4,$L$5))</f>
        <v/>
      </c>
      <c r="E14" s="11">
        <f>IF(D14="","",IF(D14&gt;=$L$6,"Yes","No"))</f>
        <v/>
      </c>
      <c r="F14" s="12">
        <f>IF(E14&lt;&gt;"Yes","",SUMIFS($D$5:$D$304,$B$5:$B$304,B14,$E$5:$E$304,"Yes",$C$5:$C$304,"&gt;="&amp;C14))</f>
        <v/>
      </c>
      <c r="G14" s="11">
        <f>IF(E14&lt;&gt;"Yes","",IF(F14-D14&lt;$L$7,"Yes","No (beyond 75%)"))</f>
        <v/>
      </c>
      <c r="H14" s="9" t="n"/>
      <c r="I14" s="9" t="n"/>
    </row>
    <row r="15">
      <c r="A15" s="9" t="n"/>
      <c r="B15" s="9" t="n"/>
      <c r="C15" s="8" t="n"/>
      <c r="D15" s="10">
        <f>IF(OR(B15="",C15=""),"",C15/IF(B15="Supplier",$L$4,$L$5))</f>
        <v/>
      </c>
      <c r="E15" s="11">
        <f>IF(D15="","",IF(D15&gt;=$L$6,"Yes","No"))</f>
        <v/>
      </c>
      <c r="F15" s="12">
        <f>IF(E15&lt;&gt;"Yes","",SUMIFS($D$5:$D$304,$B$5:$B$304,B15,$E$5:$E$304,"Yes",$C$5:$C$304,"&gt;="&amp;C15))</f>
        <v/>
      </c>
      <c r="G15" s="11">
        <f>IF(E15&lt;&gt;"Yes","",IF(F15-D15&lt;$L$7,"Yes","No (beyond 75%)"))</f>
        <v/>
      </c>
      <c r="H15" s="9" t="n"/>
      <c r="I15" s="9" t="n"/>
    </row>
    <row r="16">
      <c r="A16" s="9" t="n"/>
      <c r="B16" s="9" t="n"/>
      <c r="C16" s="8" t="n"/>
      <c r="D16" s="10">
        <f>IF(OR(B16="",C16=""),"",C16/IF(B16="Supplier",$L$4,$L$5))</f>
        <v/>
      </c>
      <c r="E16" s="11">
        <f>IF(D16="","",IF(D16&gt;=$L$6,"Yes","No"))</f>
        <v/>
      </c>
      <c r="F16" s="12">
        <f>IF(E16&lt;&gt;"Yes","",SUMIFS($D$5:$D$304,$B$5:$B$304,B16,$E$5:$E$304,"Yes",$C$5:$C$304,"&gt;="&amp;C16))</f>
        <v/>
      </c>
      <c r="G16" s="11">
        <f>IF(E16&lt;&gt;"Yes","",IF(F16-D16&lt;$L$7,"Yes","No (beyond 75%)"))</f>
        <v/>
      </c>
      <c r="H16" s="9" t="n"/>
      <c r="I16" s="9" t="n"/>
    </row>
    <row r="17">
      <c r="A17" s="9" t="n"/>
      <c r="B17" s="9" t="n"/>
      <c r="C17" s="8" t="n"/>
      <c r="D17" s="10">
        <f>IF(OR(B17="",C17=""),"",C17/IF(B17="Supplier",$L$4,$L$5))</f>
        <v/>
      </c>
      <c r="E17" s="11">
        <f>IF(D17="","",IF(D17&gt;=$L$6,"Yes","No"))</f>
        <v/>
      </c>
      <c r="F17" s="12">
        <f>IF(E17&lt;&gt;"Yes","",SUMIFS($D$5:$D$304,$B$5:$B$304,B17,$E$5:$E$304,"Yes",$C$5:$C$304,"&gt;="&amp;C17))</f>
        <v/>
      </c>
      <c r="G17" s="11">
        <f>IF(E17&lt;&gt;"Yes","",IF(F17-D17&lt;$L$7,"Yes","No (beyond 75%)"))</f>
        <v/>
      </c>
      <c r="H17" s="9" t="n"/>
      <c r="I17" s="9" t="n"/>
    </row>
    <row r="18">
      <c r="A18" s="9" t="n"/>
      <c r="B18" s="9" t="n"/>
      <c r="C18" s="8" t="n"/>
      <c r="D18" s="10">
        <f>IF(OR(B18="",C18=""),"",C18/IF(B18="Supplier",$L$4,$L$5))</f>
        <v/>
      </c>
      <c r="E18" s="11">
        <f>IF(D18="","",IF(D18&gt;=$L$6,"Yes","No"))</f>
        <v/>
      </c>
      <c r="F18" s="12">
        <f>IF(E18&lt;&gt;"Yes","",SUMIFS($D$5:$D$304,$B$5:$B$304,B18,$E$5:$E$304,"Yes",$C$5:$C$304,"&gt;="&amp;C18))</f>
        <v/>
      </c>
      <c r="G18" s="11">
        <f>IF(E18&lt;&gt;"Yes","",IF(F18-D18&lt;$L$7,"Yes","No (beyond 75%)"))</f>
        <v/>
      </c>
      <c r="H18" s="9" t="n"/>
      <c r="I18" s="9" t="n"/>
    </row>
    <row r="19">
      <c r="A19" s="9" t="n"/>
      <c r="B19" s="9" t="n"/>
      <c r="C19" s="8" t="n"/>
      <c r="D19" s="10">
        <f>IF(OR(B19="",C19=""),"",C19/IF(B19="Supplier",$L$4,$L$5))</f>
        <v/>
      </c>
      <c r="E19" s="11">
        <f>IF(D19="","",IF(D19&gt;=$L$6,"Yes","No"))</f>
        <v/>
      </c>
      <c r="F19" s="12">
        <f>IF(E19&lt;&gt;"Yes","",SUMIFS($D$5:$D$304,$B$5:$B$304,B19,$E$5:$E$304,"Yes",$C$5:$C$304,"&gt;="&amp;C19))</f>
        <v/>
      </c>
      <c r="G19" s="11">
        <f>IF(E19&lt;&gt;"Yes","",IF(F19-D19&lt;$L$7,"Yes","No (beyond 75%)"))</f>
        <v/>
      </c>
      <c r="H19" s="9" t="n"/>
      <c r="I19" s="9" t="n"/>
    </row>
    <row r="20">
      <c r="A20" s="9" t="n"/>
      <c r="B20" s="9" t="n"/>
      <c r="C20" s="8" t="n"/>
      <c r="D20" s="10">
        <f>IF(OR(B20="",C20=""),"",C20/IF(B20="Supplier",$L$4,$L$5))</f>
        <v/>
      </c>
      <c r="E20" s="11">
        <f>IF(D20="","",IF(D20&gt;=$L$6,"Yes","No"))</f>
        <v/>
      </c>
      <c r="F20" s="12">
        <f>IF(E20&lt;&gt;"Yes","",SUMIFS($D$5:$D$304,$B$5:$B$304,B20,$E$5:$E$304,"Yes",$C$5:$C$304,"&gt;="&amp;C20))</f>
        <v/>
      </c>
      <c r="G20" s="11">
        <f>IF(E20&lt;&gt;"Yes","",IF(F20-D20&lt;$L$7,"Yes","No (beyond 75%)"))</f>
        <v/>
      </c>
      <c r="H20" s="9" t="n"/>
      <c r="I20" s="9" t="n"/>
    </row>
    <row r="21">
      <c r="A21" s="9" t="n"/>
      <c r="B21" s="9" t="n"/>
      <c r="C21" s="8" t="n"/>
      <c r="D21" s="10">
        <f>IF(OR(B21="",C21=""),"",C21/IF(B21="Supplier",$L$4,$L$5))</f>
        <v/>
      </c>
      <c r="E21" s="11">
        <f>IF(D21="","",IF(D21&gt;=$L$6,"Yes","No"))</f>
        <v/>
      </c>
      <c r="F21" s="12">
        <f>IF(E21&lt;&gt;"Yes","",SUMIFS($D$5:$D$304,$B$5:$B$304,B21,$E$5:$E$304,"Yes",$C$5:$C$304,"&gt;="&amp;C21))</f>
        <v/>
      </c>
      <c r="G21" s="11">
        <f>IF(E21&lt;&gt;"Yes","",IF(F21-D21&lt;$L$7,"Yes","No (beyond 75%)"))</f>
        <v/>
      </c>
      <c r="H21" s="9" t="n"/>
      <c r="I21" s="9" t="n"/>
    </row>
    <row r="22">
      <c r="A22" s="9" t="n"/>
      <c r="B22" s="9" t="n"/>
      <c r="C22" s="8" t="n"/>
      <c r="D22" s="10">
        <f>IF(OR(B22="",C22=""),"",C22/IF(B22="Supplier",$L$4,$L$5))</f>
        <v/>
      </c>
      <c r="E22" s="11">
        <f>IF(D22="","",IF(D22&gt;=$L$6,"Yes","No"))</f>
        <v/>
      </c>
      <c r="F22" s="12">
        <f>IF(E22&lt;&gt;"Yes","",SUMIFS($D$5:$D$304,$B$5:$B$304,B22,$E$5:$E$304,"Yes",$C$5:$C$304,"&gt;="&amp;C22))</f>
        <v/>
      </c>
      <c r="G22" s="11">
        <f>IF(E22&lt;&gt;"Yes","",IF(F22-D22&lt;$L$7,"Yes","No (beyond 75%)"))</f>
        <v/>
      </c>
      <c r="H22" s="9" t="n"/>
      <c r="I22" s="9" t="n"/>
    </row>
    <row r="23">
      <c r="A23" s="9" t="n"/>
      <c r="B23" s="9" t="n"/>
      <c r="C23" s="8" t="n"/>
      <c r="D23" s="10">
        <f>IF(OR(B23="",C23=""),"",C23/IF(B23="Supplier",$L$4,$L$5))</f>
        <v/>
      </c>
      <c r="E23" s="11">
        <f>IF(D23="","",IF(D23&gt;=$L$6,"Yes","No"))</f>
        <v/>
      </c>
      <c r="F23" s="12">
        <f>IF(E23&lt;&gt;"Yes","",SUMIFS($D$5:$D$304,$B$5:$B$304,B23,$E$5:$E$304,"Yes",$C$5:$C$304,"&gt;="&amp;C23))</f>
        <v/>
      </c>
      <c r="G23" s="11">
        <f>IF(E23&lt;&gt;"Yes","",IF(F23-D23&lt;$L$7,"Yes","No (beyond 75%)"))</f>
        <v/>
      </c>
      <c r="H23" s="9" t="n"/>
      <c r="I23" s="9" t="n"/>
    </row>
    <row r="24">
      <c r="A24" s="9" t="n"/>
      <c r="B24" s="9" t="n"/>
      <c r="C24" s="8" t="n"/>
      <c r="D24" s="10">
        <f>IF(OR(B24="",C24=""),"",C24/IF(B24="Supplier",$L$4,$L$5))</f>
        <v/>
      </c>
      <c r="E24" s="11">
        <f>IF(D24="","",IF(D24&gt;=$L$6,"Yes","No"))</f>
        <v/>
      </c>
      <c r="F24" s="12">
        <f>IF(E24&lt;&gt;"Yes","",SUMIFS($D$5:$D$304,$B$5:$B$304,B24,$E$5:$E$304,"Yes",$C$5:$C$304,"&gt;="&amp;C24))</f>
        <v/>
      </c>
      <c r="G24" s="11">
        <f>IF(E24&lt;&gt;"Yes","",IF(F24-D24&lt;$L$7,"Yes","No (beyond 75%)"))</f>
        <v/>
      </c>
      <c r="H24" s="9" t="n"/>
      <c r="I24" s="9" t="n"/>
    </row>
    <row r="25">
      <c r="A25" s="9" t="n"/>
      <c r="B25" s="9" t="n"/>
      <c r="C25" s="8" t="n"/>
      <c r="D25" s="10">
        <f>IF(OR(B25="",C25=""),"",C25/IF(B25="Supplier",$L$4,$L$5))</f>
        <v/>
      </c>
      <c r="E25" s="11">
        <f>IF(D25="","",IF(D25&gt;=$L$6,"Yes","No"))</f>
        <v/>
      </c>
      <c r="F25" s="12">
        <f>IF(E25&lt;&gt;"Yes","",SUMIFS($D$5:$D$304,$B$5:$B$304,B25,$E$5:$E$304,"Yes",$C$5:$C$304,"&gt;="&amp;C25))</f>
        <v/>
      </c>
      <c r="G25" s="11">
        <f>IF(E25&lt;&gt;"Yes","",IF(F25-D25&lt;$L$7,"Yes","No (beyond 75%)"))</f>
        <v/>
      </c>
      <c r="H25" s="9" t="n"/>
      <c r="I25" s="9" t="n"/>
    </row>
    <row r="26">
      <c r="A26" s="9" t="n"/>
      <c r="B26" s="9" t="n"/>
      <c r="C26" s="8" t="n"/>
      <c r="D26" s="10">
        <f>IF(OR(B26="",C26=""),"",C26/IF(B26="Supplier",$L$4,$L$5))</f>
        <v/>
      </c>
      <c r="E26" s="11">
        <f>IF(D26="","",IF(D26&gt;=$L$6,"Yes","No"))</f>
        <v/>
      </c>
      <c r="F26" s="12">
        <f>IF(E26&lt;&gt;"Yes","",SUMIFS($D$5:$D$304,$B$5:$B$304,B26,$E$5:$E$304,"Yes",$C$5:$C$304,"&gt;="&amp;C26))</f>
        <v/>
      </c>
      <c r="G26" s="11">
        <f>IF(E26&lt;&gt;"Yes","",IF(F26-D26&lt;$L$7,"Yes","No (beyond 75%)"))</f>
        <v/>
      </c>
      <c r="H26" s="9" t="n"/>
      <c r="I26" s="9" t="n"/>
    </row>
    <row r="27">
      <c r="A27" s="9" t="n"/>
      <c r="B27" s="9" t="n"/>
      <c r="C27" s="8" t="n"/>
      <c r="D27" s="10">
        <f>IF(OR(B27="",C27=""),"",C27/IF(B27="Supplier",$L$4,$L$5))</f>
        <v/>
      </c>
      <c r="E27" s="11">
        <f>IF(D27="","",IF(D27&gt;=$L$6,"Yes","No"))</f>
        <v/>
      </c>
      <c r="F27" s="12">
        <f>IF(E27&lt;&gt;"Yes","",SUMIFS($D$5:$D$304,$B$5:$B$304,B27,$E$5:$E$304,"Yes",$C$5:$C$304,"&gt;="&amp;C27))</f>
        <v/>
      </c>
      <c r="G27" s="11">
        <f>IF(E27&lt;&gt;"Yes","",IF(F27-D27&lt;$L$7,"Yes","No (beyond 75%)"))</f>
        <v/>
      </c>
      <c r="H27" s="9" t="n"/>
      <c r="I27" s="9" t="n"/>
    </row>
    <row r="28">
      <c r="A28" s="9" t="n"/>
      <c r="B28" s="9" t="n"/>
      <c r="C28" s="8" t="n"/>
      <c r="D28" s="10">
        <f>IF(OR(B28="",C28=""),"",C28/IF(B28="Supplier",$L$4,$L$5))</f>
        <v/>
      </c>
      <c r="E28" s="11">
        <f>IF(D28="","",IF(D28&gt;=$L$6,"Yes","No"))</f>
        <v/>
      </c>
      <c r="F28" s="12">
        <f>IF(E28&lt;&gt;"Yes","",SUMIFS($D$5:$D$304,$B$5:$B$304,B28,$E$5:$E$304,"Yes",$C$5:$C$304,"&gt;="&amp;C28))</f>
        <v/>
      </c>
      <c r="G28" s="11">
        <f>IF(E28&lt;&gt;"Yes","",IF(F28-D28&lt;$L$7,"Yes","No (beyond 75%)"))</f>
        <v/>
      </c>
      <c r="H28" s="9" t="n"/>
      <c r="I28" s="9" t="n"/>
    </row>
    <row r="29">
      <c r="A29" s="9" t="n"/>
      <c r="B29" s="9" t="n"/>
      <c r="C29" s="8" t="n"/>
      <c r="D29" s="10">
        <f>IF(OR(B29="",C29=""),"",C29/IF(B29="Supplier",$L$4,$L$5))</f>
        <v/>
      </c>
      <c r="E29" s="11">
        <f>IF(D29="","",IF(D29&gt;=$L$6,"Yes","No"))</f>
        <v/>
      </c>
      <c r="F29" s="12">
        <f>IF(E29&lt;&gt;"Yes","",SUMIFS($D$5:$D$304,$B$5:$B$304,B29,$E$5:$E$304,"Yes",$C$5:$C$304,"&gt;="&amp;C29))</f>
        <v/>
      </c>
      <c r="G29" s="11">
        <f>IF(E29&lt;&gt;"Yes","",IF(F29-D29&lt;$L$7,"Yes","No (beyond 75%)"))</f>
        <v/>
      </c>
      <c r="H29" s="9" t="n"/>
      <c r="I29" s="9" t="n"/>
    </row>
    <row r="30">
      <c r="A30" s="9" t="n"/>
      <c r="B30" s="9" t="n"/>
      <c r="C30" s="8" t="n"/>
      <c r="D30" s="10">
        <f>IF(OR(B30="",C30=""),"",C30/IF(B30="Supplier",$L$4,$L$5))</f>
        <v/>
      </c>
      <c r="E30" s="11">
        <f>IF(D30="","",IF(D30&gt;=$L$6,"Yes","No"))</f>
        <v/>
      </c>
      <c r="F30" s="12">
        <f>IF(E30&lt;&gt;"Yes","",SUMIFS($D$5:$D$304,$B$5:$B$304,B30,$E$5:$E$304,"Yes",$C$5:$C$304,"&gt;="&amp;C30))</f>
        <v/>
      </c>
      <c r="G30" s="11">
        <f>IF(E30&lt;&gt;"Yes","",IF(F30-D30&lt;$L$7,"Yes","No (beyond 75%)"))</f>
        <v/>
      </c>
      <c r="H30" s="9" t="n"/>
      <c r="I30" s="9" t="n"/>
    </row>
    <row r="31">
      <c r="A31" s="9" t="n"/>
      <c r="B31" s="9" t="n"/>
      <c r="C31" s="8" t="n"/>
      <c r="D31" s="10">
        <f>IF(OR(B31="",C31=""),"",C31/IF(B31="Supplier",$L$4,$L$5))</f>
        <v/>
      </c>
      <c r="E31" s="11">
        <f>IF(D31="","",IF(D31&gt;=$L$6,"Yes","No"))</f>
        <v/>
      </c>
      <c r="F31" s="12">
        <f>IF(E31&lt;&gt;"Yes","",SUMIFS($D$5:$D$304,$B$5:$B$304,B31,$E$5:$E$304,"Yes",$C$5:$C$304,"&gt;="&amp;C31))</f>
        <v/>
      </c>
      <c r="G31" s="11">
        <f>IF(E31&lt;&gt;"Yes","",IF(F31-D31&lt;$L$7,"Yes","No (beyond 75%)"))</f>
        <v/>
      </c>
      <c r="H31" s="9" t="n"/>
      <c r="I31" s="9" t="n"/>
    </row>
    <row r="32">
      <c r="A32" s="9" t="n"/>
      <c r="B32" s="9" t="n"/>
      <c r="C32" s="8" t="n"/>
      <c r="D32" s="10">
        <f>IF(OR(B32="",C32=""),"",C32/IF(B32="Supplier",$L$4,$L$5))</f>
        <v/>
      </c>
      <c r="E32" s="11">
        <f>IF(D32="","",IF(D32&gt;=$L$6,"Yes","No"))</f>
        <v/>
      </c>
      <c r="F32" s="12">
        <f>IF(E32&lt;&gt;"Yes","",SUMIFS($D$5:$D$304,$B$5:$B$304,B32,$E$5:$E$304,"Yes",$C$5:$C$304,"&gt;="&amp;C32))</f>
        <v/>
      </c>
      <c r="G32" s="11">
        <f>IF(E32&lt;&gt;"Yes","",IF(F32-D32&lt;$L$7,"Yes","No (beyond 75%)"))</f>
        <v/>
      </c>
      <c r="H32" s="9" t="n"/>
      <c r="I32" s="9" t="n"/>
    </row>
    <row r="33">
      <c r="A33" s="9" t="n"/>
      <c r="B33" s="9" t="n"/>
      <c r="C33" s="8" t="n"/>
      <c r="D33" s="10">
        <f>IF(OR(B33="",C33=""),"",C33/IF(B33="Supplier",$L$4,$L$5))</f>
        <v/>
      </c>
      <c r="E33" s="11">
        <f>IF(D33="","",IF(D33&gt;=$L$6,"Yes","No"))</f>
        <v/>
      </c>
      <c r="F33" s="12">
        <f>IF(E33&lt;&gt;"Yes","",SUMIFS($D$5:$D$304,$B$5:$B$304,B33,$E$5:$E$304,"Yes",$C$5:$C$304,"&gt;="&amp;C33))</f>
        <v/>
      </c>
      <c r="G33" s="11">
        <f>IF(E33&lt;&gt;"Yes","",IF(F33-D33&lt;$L$7,"Yes","No (beyond 75%)"))</f>
        <v/>
      </c>
      <c r="H33" s="9" t="n"/>
      <c r="I33" s="9" t="n"/>
    </row>
    <row r="34">
      <c r="A34" s="9" t="n"/>
      <c r="B34" s="9" t="n"/>
      <c r="C34" s="8" t="n"/>
      <c r="D34" s="10">
        <f>IF(OR(B34="",C34=""),"",C34/IF(B34="Supplier",$L$4,$L$5))</f>
        <v/>
      </c>
      <c r="E34" s="11">
        <f>IF(D34="","",IF(D34&gt;=$L$6,"Yes","No"))</f>
        <v/>
      </c>
      <c r="F34" s="12">
        <f>IF(E34&lt;&gt;"Yes","",SUMIFS($D$5:$D$304,$B$5:$B$304,B34,$E$5:$E$304,"Yes",$C$5:$C$304,"&gt;="&amp;C34))</f>
        <v/>
      </c>
      <c r="G34" s="11">
        <f>IF(E34&lt;&gt;"Yes","",IF(F34-D34&lt;$L$7,"Yes","No (beyond 75%)"))</f>
        <v/>
      </c>
      <c r="H34" s="9" t="n"/>
      <c r="I34" s="9" t="n"/>
    </row>
    <row r="35">
      <c r="A35" s="9" t="n"/>
      <c r="B35" s="9" t="n"/>
      <c r="C35" s="8" t="n"/>
      <c r="D35" s="10">
        <f>IF(OR(B35="",C35=""),"",C35/IF(B35="Supplier",$L$4,$L$5))</f>
        <v/>
      </c>
      <c r="E35" s="11">
        <f>IF(D35="","",IF(D35&gt;=$L$6,"Yes","No"))</f>
        <v/>
      </c>
      <c r="F35" s="12">
        <f>IF(E35&lt;&gt;"Yes","",SUMIFS($D$5:$D$304,$B$5:$B$304,B35,$E$5:$E$304,"Yes",$C$5:$C$304,"&gt;="&amp;C35))</f>
        <v/>
      </c>
      <c r="G35" s="11">
        <f>IF(E35&lt;&gt;"Yes","",IF(F35-D35&lt;$L$7,"Yes","No (beyond 75%)"))</f>
        <v/>
      </c>
      <c r="H35" s="9" t="n"/>
      <c r="I35" s="9" t="n"/>
    </row>
    <row r="36">
      <c r="A36" s="9" t="n"/>
      <c r="B36" s="9" t="n"/>
      <c r="C36" s="8" t="n"/>
      <c r="D36" s="10">
        <f>IF(OR(B36="",C36=""),"",C36/IF(B36="Supplier",$L$4,$L$5))</f>
        <v/>
      </c>
      <c r="E36" s="11">
        <f>IF(D36="","",IF(D36&gt;=$L$6,"Yes","No"))</f>
        <v/>
      </c>
      <c r="F36" s="12">
        <f>IF(E36&lt;&gt;"Yes","",SUMIFS($D$5:$D$304,$B$5:$B$304,B36,$E$5:$E$304,"Yes",$C$5:$C$304,"&gt;="&amp;C36))</f>
        <v/>
      </c>
      <c r="G36" s="11">
        <f>IF(E36&lt;&gt;"Yes","",IF(F36-D36&lt;$L$7,"Yes","No (beyond 75%)"))</f>
        <v/>
      </c>
      <c r="H36" s="9" t="n"/>
      <c r="I36" s="9" t="n"/>
    </row>
    <row r="37">
      <c r="A37" s="9" t="n"/>
      <c r="B37" s="9" t="n"/>
      <c r="C37" s="8" t="n"/>
      <c r="D37" s="10">
        <f>IF(OR(B37="",C37=""),"",C37/IF(B37="Supplier",$L$4,$L$5))</f>
        <v/>
      </c>
      <c r="E37" s="11">
        <f>IF(D37="","",IF(D37&gt;=$L$6,"Yes","No"))</f>
        <v/>
      </c>
      <c r="F37" s="12">
        <f>IF(E37&lt;&gt;"Yes","",SUMIFS($D$5:$D$304,$B$5:$B$304,B37,$E$5:$E$304,"Yes",$C$5:$C$304,"&gt;="&amp;C37))</f>
        <v/>
      </c>
      <c r="G37" s="11">
        <f>IF(E37&lt;&gt;"Yes","",IF(F37-D37&lt;$L$7,"Yes","No (beyond 75%)"))</f>
        <v/>
      </c>
      <c r="H37" s="9" t="n"/>
      <c r="I37" s="9" t="n"/>
    </row>
    <row r="38">
      <c r="A38" s="9" t="n"/>
      <c r="B38" s="9" t="n"/>
      <c r="C38" s="8" t="n"/>
      <c r="D38" s="10">
        <f>IF(OR(B38="",C38=""),"",C38/IF(B38="Supplier",$L$4,$L$5))</f>
        <v/>
      </c>
      <c r="E38" s="11">
        <f>IF(D38="","",IF(D38&gt;=$L$6,"Yes","No"))</f>
        <v/>
      </c>
      <c r="F38" s="12">
        <f>IF(E38&lt;&gt;"Yes","",SUMIFS($D$5:$D$304,$B$5:$B$304,B38,$E$5:$E$304,"Yes",$C$5:$C$304,"&gt;="&amp;C38))</f>
        <v/>
      </c>
      <c r="G38" s="11">
        <f>IF(E38&lt;&gt;"Yes","",IF(F38-D38&lt;$L$7,"Yes","No (beyond 75%)"))</f>
        <v/>
      </c>
      <c r="H38" s="9" t="n"/>
      <c r="I38" s="9" t="n"/>
    </row>
    <row r="39">
      <c r="A39" s="9" t="n"/>
      <c r="B39" s="9" t="n"/>
      <c r="C39" s="8" t="n"/>
      <c r="D39" s="10">
        <f>IF(OR(B39="",C39=""),"",C39/IF(B39="Supplier",$L$4,$L$5))</f>
        <v/>
      </c>
      <c r="E39" s="11">
        <f>IF(D39="","",IF(D39&gt;=$L$6,"Yes","No"))</f>
        <v/>
      </c>
      <c r="F39" s="12">
        <f>IF(E39&lt;&gt;"Yes","",SUMIFS($D$5:$D$304,$B$5:$B$304,B39,$E$5:$E$304,"Yes",$C$5:$C$304,"&gt;="&amp;C39))</f>
        <v/>
      </c>
      <c r="G39" s="11">
        <f>IF(E39&lt;&gt;"Yes","",IF(F39-D39&lt;$L$7,"Yes","No (beyond 75%)"))</f>
        <v/>
      </c>
      <c r="H39" s="9" t="n"/>
      <c r="I39" s="9" t="n"/>
    </row>
    <row r="40">
      <c r="A40" s="9" t="n"/>
      <c r="B40" s="9" t="n"/>
      <c r="C40" s="8" t="n"/>
      <c r="D40" s="10">
        <f>IF(OR(B40="",C40=""),"",C40/IF(B40="Supplier",$L$4,$L$5))</f>
        <v/>
      </c>
      <c r="E40" s="11">
        <f>IF(D40="","",IF(D40&gt;=$L$6,"Yes","No"))</f>
        <v/>
      </c>
      <c r="F40" s="12">
        <f>IF(E40&lt;&gt;"Yes","",SUMIFS($D$5:$D$304,$B$5:$B$304,B40,$E$5:$E$304,"Yes",$C$5:$C$304,"&gt;="&amp;C40))</f>
        <v/>
      </c>
      <c r="G40" s="11">
        <f>IF(E40&lt;&gt;"Yes","",IF(F40-D40&lt;$L$7,"Yes","No (beyond 75%)"))</f>
        <v/>
      </c>
      <c r="H40" s="9" t="n"/>
      <c r="I40" s="9" t="n"/>
    </row>
    <row r="41">
      <c r="A41" s="9" t="n"/>
      <c r="B41" s="9" t="n"/>
      <c r="C41" s="8" t="n"/>
      <c r="D41" s="10">
        <f>IF(OR(B41="",C41=""),"",C41/IF(B41="Supplier",$L$4,$L$5))</f>
        <v/>
      </c>
      <c r="E41" s="11">
        <f>IF(D41="","",IF(D41&gt;=$L$6,"Yes","No"))</f>
        <v/>
      </c>
      <c r="F41" s="12">
        <f>IF(E41&lt;&gt;"Yes","",SUMIFS($D$5:$D$304,$B$5:$B$304,B41,$E$5:$E$304,"Yes",$C$5:$C$304,"&gt;="&amp;C41))</f>
        <v/>
      </c>
      <c r="G41" s="11">
        <f>IF(E41&lt;&gt;"Yes","",IF(F41-D41&lt;$L$7,"Yes","No (beyond 75%)"))</f>
        <v/>
      </c>
      <c r="H41" s="9" t="n"/>
      <c r="I41" s="9" t="n"/>
    </row>
    <row r="42">
      <c r="A42" s="9" t="n"/>
      <c r="B42" s="9" t="n"/>
      <c r="C42" s="8" t="n"/>
      <c r="D42" s="10">
        <f>IF(OR(B42="",C42=""),"",C42/IF(B42="Supplier",$L$4,$L$5))</f>
        <v/>
      </c>
      <c r="E42" s="11">
        <f>IF(D42="","",IF(D42&gt;=$L$6,"Yes","No"))</f>
        <v/>
      </c>
      <c r="F42" s="12">
        <f>IF(E42&lt;&gt;"Yes","",SUMIFS($D$5:$D$304,$B$5:$B$304,B42,$E$5:$E$304,"Yes",$C$5:$C$304,"&gt;="&amp;C42))</f>
        <v/>
      </c>
      <c r="G42" s="11">
        <f>IF(E42&lt;&gt;"Yes","",IF(F42-D42&lt;$L$7,"Yes","No (beyond 75%)"))</f>
        <v/>
      </c>
      <c r="H42" s="9" t="n"/>
      <c r="I42" s="9" t="n"/>
    </row>
    <row r="43">
      <c r="A43" s="9" t="n"/>
      <c r="B43" s="9" t="n"/>
      <c r="C43" s="8" t="n"/>
      <c r="D43" s="10">
        <f>IF(OR(B43="",C43=""),"",C43/IF(B43="Supplier",$L$4,$L$5))</f>
        <v/>
      </c>
      <c r="E43" s="11">
        <f>IF(D43="","",IF(D43&gt;=$L$6,"Yes","No"))</f>
        <v/>
      </c>
      <c r="F43" s="12">
        <f>IF(E43&lt;&gt;"Yes","",SUMIFS($D$5:$D$304,$B$5:$B$304,B43,$E$5:$E$304,"Yes",$C$5:$C$304,"&gt;="&amp;C43))</f>
        <v/>
      </c>
      <c r="G43" s="11">
        <f>IF(E43&lt;&gt;"Yes","",IF(F43-D43&lt;$L$7,"Yes","No (beyond 75%)"))</f>
        <v/>
      </c>
      <c r="H43" s="9" t="n"/>
      <c r="I43" s="9" t="n"/>
    </row>
    <row r="44">
      <c r="A44" s="9" t="n"/>
      <c r="B44" s="9" t="n"/>
      <c r="C44" s="8" t="n"/>
      <c r="D44" s="10">
        <f>IF(OR(B44="",C44=""),"",C44/IF(B44="Supplier",$L$4,$L$5))</f>
        <v/>
      </c>
      <c r="E44" s="11">
        <f>IF(D44="","",IF(D44&gt;=$L$6,"Yes","No"))</f>
        <v/>
      </c>
      <c r="F44" s="12">
        <f>IF(E44&lt;&gt;"Yes","",SUMIFS($D$5:$D$304,$B$5:$B$304,B44,$E$5:$E$304,"Yes",$C$5:$C$304,"&gt;="&amp;C44))</f>
        <v/>
      </c>
      <c r="G44" s="11">
        <f>IF(E44&lt;&gt;"Yes","",IF(F44-D44&lt;$L$7,"Yes","No (beyond 75%)"))</f>
        <v/>
      </c>
      <c r="H44" s="9" t="n"/>
      <c r="I44" s="9" t="n"/>
    </row>
    <row r="45">
      <c r="A45" s="9" t="n"/>
      <c r="B45" s="9" t="n"/>
      <c r="C45" s="8" t="n"/>
      <c r="D45" s="10">
        <f>IF(OR(B45="",C45=""),"",C45/IF(B45="Supplier",$L$4,$L$5))</f>
        <v/>
      </c>
      <c r="E45" s="11">
        <f>IF(D45="","",IF(D45&gt;=$L$6,"Yes","No"))</f>
        <v/>
      </c>
      <c r="F45" s="12">
        <f>IF(E45&lt;&gt;"Yes","",SUMIFS($D$5:$D$304,$B$5:$B$304,B45,$E$5:$E$304,"Yes",$C$5:$C$304,"&gt;="&amp;C45))</f>
        <v/>
      </c>
      <c r="G45" s="11">
        <f>IF(E45&lt;&gt;"Yes","",IF(F45-D45&lt;$L$7,"Yes","No (beyond 75%)"))</f>
        <v/>
      </c>
      <c r="H45" s="9" t="n"/>
      <c r="I45" s="9" t="n"/>
    </row>
    <row r="46">
      <c r="A46" s="9" t="n"/>
      <c r="B46" s="9" t="n"/>
      <c r="C46" s="8" t="n"/>
      <c r="D46" s="10">
        <f>IF(OR(B46="",C46=""),"",C46/IF(B46="Supplier",$L$4,$L$5))</f>
        <v/>
      </c>
      <c r="E46" s="11">
        <f>IF(D46="","",IF(D46&gt;=$L$6,"Yes","No"))</f>
        <v/>
      </c>
      <c r="F46" s="12">
        <f>IF(E46&lt;&gt;"Yes","",SUMIFS($D$5:$D$304,$B$5:$B$304,B46,$E$5:$E$304,"Yes",$C$5:$C$304,"&gt;="&amp;C46))</f>
        <v/>
      </c>
      <c r="G46" s="11">
        <f>IF(E46&lt;&gt;"Yes","",IF(F46-D46&lt;$L$7,"Yes","No (beyond 75%)"))</f>
        <v/>
      </c>
      <c r="H46" s="9" t="n"/>
      <c r="I46" s="9" t="n"/>
    </row>
    <row r="47">
      <c r="A47" s="9" t="n"/>
      <c r="B47" s="9" t="n"/>
      <c r="C47" s="8" t="n"/>
      <c r="D47" s="10">
        <f>IF(OR(B47="",C47=""),"",C47/IF(B47="Supplier",$L$4,$L$5))</f>
        <v/>
      </c>
      <c r="E47" s="11">
        <f>IF(D47="","",IF(D47&gt;=$L$6,"Yes","No"))</f>
        <v/>
      </c>
      <c r="F47" s="12">
        <f>IF(E47&lt;&gt;"Yes","",SUMIFS($D$5:$D$304,$B$5:$B$304,B47,$E$5:$E$304,"Yes",$C$5:$C$304,"&gt;="&amp;C47))</f>
        <v/>
      </c>
      <c r="G47" s="11">
        <f>IF(E47&lt;&gt;"Yes","",IF(F47-D47&lt;$L$7,"Yes","No (beyond 75%)"))</f>
        <v/>
      </c>
      <c r="H47" s="9" t="n"/>
      <c r="I47" s="9" t="n"/>
    </row>
    <row r="48">
      <c r="A48" s="9" t="n"/>
      <c r="B48" s="9" t="n"/>
      <c r="C48" s="8" t="n"/>
      <c r="D48" s="10">
        <f>IF(OR(B48="",C48=""),"",C48/IF(B48="Supplier",$L$4,$L$5))</f>
        <v/>
      </c>
      <c r="E48" s="11">
        <f>IF(D48="","",IF(D48&gt;=$L$6,"Yes","No"))</f>
        <v/>
      </c>
      <c r="F48" s="12">
        <f>IF(E48&lt;&gt;"Yes","",SUMIFS($D$5:$D$304,$B$5:$B$304,B48,$E$5:$E$304,"Yes",$C$5:$C$304,"&gt;="&amp;C48))</f>
        <v/>
      </c>
      <c r="G48" s="11">
        <f>IF(E48&lt;&gt;"Yes","",IF(F48-D48&lt;$L$7,"Yes","No (beyond 75%)"))</f>
        <v/>
      </c>
      <c r="H48" s="9" t="n"/>
      <c r="I48" s="9" t="n"/>
    </row>
    <row r="49">
      <c r="A49" s="9" t="n"/>
      <c r="B49" s="9" t="n"/>
      <c r="C49" s="8" t="n"/>
      <c r="D49" s="10">
        <f>IF(OR(B49="",C49=""),"",C49/IF(B49="Supplier",$L$4,$L$5))</f>
        <v/>
      </c>
      <c r="E49" s="11">
        <f>IF(D49="","",IF(D49&gt;=$L$6,"Yes","No"))</f>
        <v/>
      </c>
      <c r="F49" s="12">
        <f>IF(E49&lt;&gt;"Yes","",SUMIFS($D$5:$D$304,$B$5:$B$304,B49,$E$5:$E$304,"Yes",$C$5:$C$304,"&gt;="&amp;C49))</f>
        <v/>
      </c>
      <c r="G49" s="11">
        <f>IF(E49&lt;&gt;"Yes","",IF(F49-D49&lt;$L$7,"Yes","No (beyond 75%)"))</f>
        <v/>
      </c>
      <c r="H49" s="9" t="n"/>
      <c r="I49" s="9" t="n"/>
    </row>
    <row r="50">
      <c r="A50" s="9" t="n"/>
      <c r="B50" s="9" t="n"/>
      <c r="C50" s="8" t="n"/>
      <c r="D50" s="10">
        <f>IF(OR(B50="",C50=""),"",C50/IF(B50="Supplier",$L$4,$L$5))</f>
        <v/>
      </c>
      <c r="E50" s="11">
        <f>IF(D50="","",IF(D50&gt;=$L$6,"Yes","No"))</f>
        <v/>
      </c>
      <c r="F50" s="12">
        <f>IF(E50&lt;&gt;"Yes","",SUMIFS($D$5:$D$304,$B$5:$B$304,B50,$E$5:$E$304,"Yes",$C$5:$C$304,"&gt;="&amp;C50))</f>
        <v/>
      </c>
      <c r="G50" s="11">
        <f>IF(E50&lt;&gt;"Yes","",IF(F50-D50&lt;$L$7,"Yes","No (beyond 75%)"))</f>
        <v/>
      </c>
      <c r="H50" s="9" t="n"/>
      <c r="I50" s="9" t="n"/>
    </row>
    <row r="51">
      <c r="A51" s="9" t="n"/>
      <c r="B51" s="9" t="n"/>
      <c r="C51" s="8" t="n"/>
      <c r="D51" s="10">
        <f>IF(OR(B51="",C51=""),"",C51/IF(B51="Supplier",$L$4,$L$5))</f>
        <v/>
      </c>
      <c r="E51" s="11">
        <f>IF(D51="","",IF(D51&gt;=$L$6,"Yes","No"))</f>
        <v/>
      </c>
      <c r="F51" s="12">
        <f>IF(E51&lt;&gt;"Yes","",SUMIFS($D$5:$D$304,$B$5:$B$304,B51,$E$5:$E$304,"Yes",$C$5:$C$304,"&gt;="&amp;C51))</f>
        <v/>
      </c>
      <c r="G51" s="11">
        <f>IF(E51&lt;&gt;"Yes","",IF(F51-D51&lt;$L$7,"Yes","No (beyond 75%)"))</f>
        <v/>
      </c>
      <c r="H51" s="9" t="n"/>
      <c r="I51" s="9" t="n"/>
    </row>
    <row r="52">
      <c r="A52" s="9" t="n"/>
      <c r="B52" s="9" t="n"/>
      <c r="C52" s="8" t="n"/>
      <c r="D52" s="10">
        <f>IF(OR(B52="",C52=""),"",C52/IF(B52="Supplier",$L$4,$L$5))</f>
        <v/>
      </c>
      <c r="E52" s="11">
        <f>IF(D52="","",IF(D52&gt;=$L$6,"Yes","No"))</f>
        <v/>
      </c>
      <c r="F52" s="12">
        <f>IF(E52&lt;&gt;"Yes","",SUMIFS($D$5:$D$304,$B$5:$B$304,B52,$E$5:$E$304,"Yes",$C$5:$C$304,"&gt;="&amp;C52))</f>
        <v/>
      </c>
      <c r="G52" s="11">
        <f>IF(E52&lt;&gt;"Yes","",IF(F52-D52&lt;$L$7,"Yes","No (beyond 75%)"))</f>
        <v/>
      </c>
      <c r="H52" s="9" t="n"/>
      <c r="I52" s="9" t="n"/>
    </row>
    <row r="53">
      <c r="A53" s="9" t="n"/>
      <c r="B53" s="9" t="n"/>
      <c r="C53" s="8" t="n"/>
      <c r="D53" s="10">
        <f>IF(OR(B53="",C53=""),"",C53/IF(B53="Supplier",$L$4,$L$5))</f>
        <v/>
      </c>
      <c r="E53" s="11">
        <f>IF(D53="","",IF(D53&gt;=$L$6,"Yes","No"))</f>
        <v/>
      </c>
      <c r="F53" s="12">
        <f>IF(E53&lt;&gt;"Yes","",SUMIFS($D$5:$D$304,$B$5:$B$304,B53,$E$5:$E$304,"Yes",$C$5:$C$304,"&gt;="&amp;C53))</f>
        <v/>
      </c>
      <c r="G53" s="11">
        <f>IF(E53&lt;&gt;"Yes","",IF(F53-D53&lt;$L$7,"Yes","No (beyond 75%)"))</f>
        <v/>
      </c>
      <c r="H53" s="9" t="n"/>
      <c r="I53" s="9" t="n"/>
    </row>
    <row r="54">
      <c r="A54" s="9" t="n"/>
      <c r="B54" s="9" t="n"/>
      <c r="C54" s="8" t="n"/>
      <c r="D54" s="10">
        <f>IF(OR(B54="",C54=""),"",C54/IF(B54="Supplier",$L$4,$L$5))</f>
        <v/>
      </c>
      <c r="E54" s="11">
        <f>IF(D54="","",IF(D54&gt;=$L$6,"Yes","No"))</f>
        <v/>
      </c>
      <c r="F54" s="12">
        <f>IF(E54&lt;&gt;"Yes","",SUMIFS($D$5:$D$304,$B$5:$B$304,B54,$E$5:$E$304,"Yes",$C$5:$C$304,"&gt;="&amp;C54))</f>
        <v/>
      </c>
      <c r="G54" s="11">
        <f>IF(E54&lt;&gt;"Yes","",IF(F54-D54&lt;$L$7,"Yes","No (beyond 75%)"))</f>
        <v/>
      </c>
      <c r="H54" s="9" t="n"/>
      <c r="I54" s="9" t="n"/>
    </row>
    <row r="55">
      <c r="A55" s="9" t="n"/>
      <c r="B55" s="9" t="n"/>
      <c r="C55" s="8" t="n"/>
      <c r="D55" s="10">
        <f>IF(OR(B55="",C55=""),"",C55/IF(B55="Supplier",$L$4,$L$5))</f>
        <v/>
      </c>
      <c r="E55" s="11">
        <f>IF(D55="","",IF(D55&gt;=$L$6,"Yes","No"))</f>
        <v/>
      </c>
      <c r="F55" s="12">
        <f>IF(E55&lt;&gt;"Yes","",SUMIFS($D$5:$D$304,$B$5:$B$304,B55,$E$5:$E$304,"Yes",$C$5:$C$304,"&gt;="&amp;C55))</f>
        <v/>
      </c>
      <c r="G55" s="11">
        <f>IF(E55&lt;&gt;"Yes","",IF(F55-D55&lt;$L$7,"Yes","No (beyond 75%)"))</f>
        <v/>
      </c>
      <c r="H55" s="9" t="n"/>
      <c r="I55" s="9" t="n"/>
    </row>
    <row r="56">
      <c r="A56" s="9" t="n"/>
      <c r="B56" s="9" t="n"/>
      <c r="C56" s="8" t="n"/>
      <c r="D56" s="10">
        <f>IF(OR(B56="",C56=""),"",C56/IF(B56="Supplier",$L$4,$L$5))</f>
        <v/>
      </c>
      <c r="E56" s="11">
        <f>IF(D56="","",IF(D56&gt;=$L$6,"Yes","No"))</f>
        <v/>
      </c>
      <c r="F56" s="12">
        <f>IF(E56&lt;&gt;"Yes","",SUMIFS($D$5:$D$304,$B$5:$B$304,B56,$E$5:$E$304,"Yes",$C$5:$C$304,"&gt;="&amp;C56))</f>
        <v/>
      </c>
      <c r="G56" s="11">
        <f>IF(E56&lt;&gt;"Yes","",IF(F56-D56&lt;$L$7,"Yes","No (beyond 75%)"))</f>
        <v/>
      </c>
      <c r="H56" s="9" t="n"/>
      <c r="I56" s="9" t="n"/>
    </row>
    <row r="57">
      <c r="A57" s="9" t="n"/>
      <c r="B57" s="9" t="n"/>
      <c r="C57" s="8" t="n"/>
      <c r="D57" s="10">
        <f>IF(OR(B57="",C57=""),"",C57/IF(B57="Supplier",$L$4,$L$5))</f>
        <v/>
      </c>
      <c r="E57" s="11">
        <f>IF(D57="","",IF(D57&gt;=$L$6,"Yes","No"))</f>
        <v/>
      </c>
      <c r="F57" s="12">
        <f>IF(E57&lt;&gt;"Yes","",SUMIFS($D$5:$D$304,$B$5:$B$304,B57,$E$5:$E$304,"Yes",$C$5:$C$304,"&gt;="&amp;C57))</f>
        <v/>
      </c>
      <c r="G57" s="11">
        <f>IF(E57&lt;&gt;"Yes","",IF(F57-D57&lt;$L$7,"Yes","No (beyond 75%)"))</f>
        <v/>
      </c>
      <c r="H57" s="9" t="n"/>
      <c r="I57" s="9" t="n"/>
    </row>
    <row r="58">
      <c r="A58" s="9" t="n"/>
      <c r="B58" s="9" t="n"/>
      <c r="C58" s="8" t="n"/>
      <c r="D58" s="10">
        <f>IF(OR(B58="",C58=""),"",C58/IF(B58="Supplier",$L$4,$L$5))</f>
        <v/>
      </c>
      <c r="E58" s="11">
        <f>IF(D58="","",IF(D58&gt;=$L$6,"Yes","No"))</f>
        <v/>
      </c>
      <c r="F58" s="12">
        <f>IF(E58&lt;&gt;"Yes","",SUMIFS($D$5:$D$304,$B$5:$B$304,B58,$E$5:$E$304,"Yes",$C$5:$C$304,"&gt;="&amp;C58))</f>
        <v/>
      </c>
      <c r="G58" s="11">
        <f>IF(E58&lt;&gt;"Yes","",IF(F58-D58&lt;$L$7,"Yes","No (beyond 75%)"))</f>
        <v/>
      </c>
      <c r="H58" s="9" t="n"/>
      <c r="I58" s="9" t="n"/>
    </row>
    <row r="59">
      <c r="A59" s="9" t="n"/>
      <c r="B59" s="9" t="n"/>
      <c r="C59" s="8" t="n"/>
      <c r="D59" s="10">
        <f>IF(OR(B59="",C59=""),"",C59/IF(B59="Supplier",$L$4,$L$5))</f>
        <v/>
      </c>
      <c r="E59" s="11">
        <f>IF(D59="","",IF(D59&gt;=$L$6,"Yes","No"))</f>
        <v/>
      </c>
      <c r="F59" s="12">
        <f>IF(E59&lt;&gt;"Yes","",SUMIFS($D$5:$D$304,$B$5:$B$304,B59,$E$5:$E$304,"Yes",$C$5:$C$304,"&gt;="&amp;C59))</f>
        <v/>
      </c>
      <c r="G59" s="11">
        <f>IF(E59&lt;&gt;"Yes","",IF(F59-D59&lt;$L$7,"Yes","No (beyond 75%)"))</f>
        <v/>
      </c>
      <c r="H59" s="9" t="n"/>
      <c r="I59" s="9" t="n"/>
    </row>
    <row r="60">
      <c r="A60" s="9" t="n"/>
      <c r="B60" s="9" t="n"/>
      <c r="C60" s="8" t="n"/>
      <c r="D60" s="10">
        <f>IF(OR(B60="",C60=""),"",C60/IF(B60="Supplier",$L$4,$L$5))</f>
        <v/>
      </c>
      <c r="E60" s="11">
        <f>IF(D60="","",IF(D60&gt;=$L$6,"Yes","No"))</f>
        <v/>
      </c>
      <c r="F60" s="12">
        <f>IF(E60&lt;&gt;"Yes","",SUMIFS($D$5:$D$304,$B$5:$B$304,B60,$E$5:$E$304,"Yes",$C$5:$C$304,"&gt;="&amp;C60))</f>
        <v/>
      </c>
      <c r="G60" s="11">
        <f>IF(E60&lt;&gt;"Yes","",IF(F60-D60&lt;$L$7,"Yes","No (beyond 75%)"))</f>
        <v/>
      </c>
      <c r="H60" s="9" t="n"/>
      <c r="I60" s="9" t="n"/>
    </row>
    <row r="61">
      <c r="A61" s="9" t="n"/>
      <c r="B61" s="9" t="n"/>
      <c r="C61" s="8" t="n"/>
      <c r="D61" s="10">
        <f>IF(OR(B61="",C61=""),"",C61/IF(B61="Supplier",$L$4,$L$5))</f>
        <v/>
      </c>
      <c r="E61" s="11">
        <f>IF(D61="","",IF(D61&gt;=$L$6,"Yes","No"))</f>
        <v/>
      </c>
      <c r="F61" s="12">
        <f>IF(E61&lt;&gt;"Yes","",SUMIFS($D$5:$D$304,$B$5:$B$304,B61,$E$5:$E$304,"Yes",$C$5:$C$304,"&gt;="&amp;C61))</f>
        <v/>
      </c>
      <c r="G61" s="11">
        <f>IF(E61&lt;&gt;"Yes","",IF(F61-D61&lt;$L$7,"Yes","No (beyond 75%)"))</f>
        <v/>
      </c>
      <c r="H61" s="9" t="n"/>
      <c r="I61" s="9" t="n"/>
    </row>
    <row r="62">
      <c r="A62" s="9" t="n"/>
      <c r="B62" s="9" t="n"/>
      <c r="C62" s="8" t="n"/>
      <c r="D62" s="10">
        <f>IF(OR(B62="",C62=""),"",C62/IF(B62="Supplier",$L$4,$L$5))</f>
        <v/>
      </c>
      <c r="E62" s="11">
        <f>IF(D62="","",IF(D62&gt;=$L$6,"Yes","No"))</f>
        <v/>
      </c>
      <c r="F62" s="12">
        <f>IF(E62&lt;&gt;"Yes","",SUMIFS($D$5:$D$304,$B$5:$B$304,B62,$E$5:$E$304,"Yes",$C$5:$C$304,"&gt;="&amp;C62))</f>
        <v/>
      </c>
      <c r="G62" s="11">
        <f>IF(E62&lt;&gt;"Yes","",IF(F62-D62&lt;$L$7,"Yes","No (beyond 75%)"))</f>
        <v/>
      </c>
      <c r="H62" s="9" t="n"/>
      <c r="I62" s="9" t="n"/>
    </row>
    <row r="63">
      <c r="A63" s="9" t="n"/>
      <c r="B63" s="9" t="n"/>
      <c r="C63" s="8" t="n"/>
      <c r="D63" s="10">
        <f>IF(OR(B63="",C63=""),"",C63/IF(B63="Supplier",$L$4,$L$5))</f>
        <v/>
      </c>
      <c r="E63" s="11">
        <f>IF(D63="","",IF(D63&gt;=$L$6,"Yes","No"))</f>
        <v/>
      </c>
      <c r="F63" s="12">
        <f>IF(E63&lt;&gt;"Yes","",SUMIFS($D$5:$D$304,$B$5:$B$304,B63,$E$5:$E$304,"Yes",$C$5:$C$304,"&gt;="&amp;C63))</f>
        <v/>
      </c>
      <c r="G63" s="11">
        <f>IF(E63&lt;&gt;"Yes","",IF(F63-D63&lt;$L$7,"Yes","No (beyond 75%)"))</f>
        <v/>
      </c>
      <c r="H63" s="9" t="n"/>
      <c r="I63" s="9" t="n"/>
    </row>
    <row r="64">
      <c r="A64" s="9" t="n"/>
      <c r="B64" s="9" t="n"/>
      <c r="C64" s="8" t="n"/>
      <c r="D64" s="10">
        <f>IF(OR(B64="",C64=""),"",C64/IF(B64="Supplier",$L$4,$L$5))</f>
        <v/>
      </c>
      <c r="E64" s="11">
        <f>IF(D64="","",IF(D64&gt;=$L$6,"Yes","No"))</f>
        <v/>
      </c>
      <c r="F64" s="12">
        <f>IF(E64&lt;&gt;"Yes","",SUMIFS($D$5:$D$304,$B$5:$B$304,B64,$E$5:$E$304,"Yes",$C$5:$C$304,"&gt;="&amp;C64))</f>
        <v/>
      </c>
      <c r="G64" s="11">
        <f>IF(E64&lt;&gt;"Yes","",IF(F64-D64&lt;$L$7,"Yes","No (beyond 75%)"))</f>
        <v/>
      </c>
      <c r="H64" s="9" t="n"/>
      <c r="I64" s="9" t="n"/>
    </row>
    <row r="65">
      <c r="A65" s="9" t="n"/>
      <c r="B65" s="9" t="n"/>
      <c r="C65" s="8" t="n"/>
      <c r="D65" s="10">
        <f>IF(OR(B65="",C65=""),"",C65/IF(B65="Supplier",$L$4,$L$5))</f>
        <v/>
      </c>
      <c r="E65" s="11">
        <f>IF(D65="","",IF(D65&gt;=$L$6,"Yes","No"))</f>
        <v/>
      </c>
      <c r="F65" s="12">
        <f>IF(E65&lt;&gt;"Yes","",SUMIFS($D$5:$D$304,$B$5:$B$304,B65,$E$5:$E$304,"Yes",$C$5:$C$304,"&gt;="&amp;C65))</f>
        <v/>
      </c>
      <c r="G65" s="11">
        <f>IF(E65&lt;&gt;"Yes","",IF(F65-D65&lt;$L$7,"Yes","No (beyond 75%)"))</f>
        <v/>
      </c>
      <c r="H65" s="9" t="n"/>
      <c r="I65" s="9" t="n"/>
    </row>
    <row r="66">
      <c r="A66" s="9" t="n"/>
      <c r="B66" s="9" t="n"/>
      <c r="C66" s="8" t="n"/>
      <c r="D66" s="10">
        <f>IF(OR(B66="",C66=""),"",C66/IF(B66="Supplier",$L$4,$L$5))</f>
        <v/>
      </c>
      <c r="E66" s="11">
        <f>IF(D66="","",IF(D66&gt;=$L$6,"Yes","No"))</f>
        <v/>
      </c>
      <c r="F66" s="12">
        <f>IF(E66&lt;&gt;"Yes","",SUMIFS($D$5:$D$304,$B$5:$B$304,B66,$E$5:$E$304,"Yes",$C$5:$C$304,"&gt;="&amp;C66))</f>
        <v/>
      </c>
      <c r="G66" s="11">
        <f>IF(E66&lt;&gt;"Yes","",IF(F66-D66&lt;$L$7,"Yes","No (beyond 75%)"))</f>
        <v/>
      </c>
      <c r="H66" s="9" t="n"/>
      <c r="I66" s="9" t="n"/>
    </row>
    <row r="67">
      <c r="A67" s="9" t="n"/>
      <c r="B67" s="9" t="n"/>
      <c r="C67" s="8" t="n"/>
      <c r="D67" s="10">
        <f>IF(OR(B67="",C67=""),"",C67/IF(B67="Supplier",$L$4,$L$5))</f>
        <v/>
      </c>
      <c r="E67" s="11">
        <f>IF(D67="","",IF(D67&gt;=$L$6,"Yes","No"))</f>
        <v/>
      </c>
      <c r="F67" s="12">
        <f>IF(E67&lt;&gt;"Yes","",SUMIFS($D$5:$D$304,$B$5:$B$304,B67,$E$5:$E$304,"Yes",$C$5:$C$304,"&gt;="&amp;C67))</f>
        <v/>
      </c>
      <c r="G67" s="11">
        <f>IF(E67&lt;&gt;"Yes","",IF(F67-D67&lt;$L$7,"Yes","No (beyond 75%)"))</f>
        <v/>
      </c>
      <c r="H67" s="9" t="n"/>
      <c r="I67" s="9" t="n"/>
    </row>
    <row r="68">
      <c r="A68" s="9" t="n"/>
      <c r="B68" s="9" t="n"/>
      <c r="C68" s="8" t="n"/>
      <c r="D68" s="10">
        <f>IF(OR(B68="",C68=""),"",C68/IF(B68="Supplier",$L$4,$L$5))</f>
        <v/>
      </c>
      <c r="E68" s="11">
        <f>IF(D68="","",IF(D68&gt;=$L$6,"Yes","No"))</f>
        <v/>
      </c>
      <c r="F68" s="12">
        <f>IF(E68&lt;&gt;"Yes","",SUMIFS($D$5:$D$304,$B$5:$B$304,B68,$E$5:$E$304,"Yes",$C$5:$C$304,"&gt;="&amp;C68))</f>
        <v/>
      </c>
      <c r="G68" s="11">
        <f>IF(E68&lt;&gt;"Yes","",IF(F68-D68&lt;$L$7,"Yes","No (beyond 75%)"))</f>
        <v/>
      </c>
      <c r="H68" s="9" t="n"/>
      <c r="I68" s="9" t="n"/>
    </row>
    <row r="69">
      <c r="A69" s="9" t="n"/>
      <c r="B69" s="9" t="n"/>
      <c r="C69" s="8" t="n"/>
      <c r="D69" s="10">
        <f>IF(OR(B69="",C69=""),"",C69/IF(B69="Supplier",$L$4,$L$5))</f>
        <v/>
      </c>
      <c r="E69" s="11">
        <f>IF(D69="","",IF(D69&gt;=$L$6,"Yes","No"))</f>
        <v/>
      </c>
      <c r="F69" s="12">
        <f>IF(E69&lt;&gt;"Yes","",SUMIFS($D$5:$D$304,$B$5:$B$304,B69,$E$5:$E$304,"Yes",$C$5:$C$304,"&gt;="&amp;C69))</f>
        <v/>
      </c>
      <c r="G69" s="11">
        <f>IF(E69&lt;&gt;"Yes","",IF(F69-D69&lt;$L$7,"Yes","No (beyond 75%)"))</f>
        <v/>
      </c>
      <c r="H69" s="9" t="n"/>
      <c r="I69" s="9" t="n"/>
    </row>
    <row r="70">
      <c r="A70" s="9" t="n"/>
      <c r="B70" s="9" t="n"/>
      <c r="C70" s="8" t="n"/>
      <c r="D70" s="10">
        <f>IF(OR(B70="",C70=""),"",C70/IF(B70="Supplier",$L$4,$L$5))</f>
        <v/>
      </c>
      <c r="E70" s="11">
        <f>IF(D70="","",IF(D70&gt;=$L$6,"Yes","No"))</f>
        <v/>
      </c>
      <c r="F70" s="12">
        <f>IF(E70&lt;&gt;"Yes","",SUMIFS($D$5:$D$304,$B$5:$B$304,B70,$E$5:$E$304,"Yes",$C$5:$C$304,"&gt;="&amp;C70))</f>
        <v/>
      </c>
      <c r="G70" s="11">
        <f>IF(E70&lt;&gt;"Yes","",IF(F70-D70&lt;$L$7,"Yes","No (beyond 75%)"))</f>
        <v/>
      </c>
      <c r="H70" s="9" t="n"/>
      <c r="I70" s="9" t="n"/>
    </row>
    <row r="71">
      <c r="A71" s="9" t="n"/>
      <c r="B71" s="9" t="n"/>
      <c r="C71" s="8" t="n"/>
      <c r="D71" s="10">
        <f>IF(OR(B71="",C71=""),"",C71/IF(B71="Supplier",$L$4,$L$5))</f>
        <v/>
      </c>
      <c r="E71" s="11">
        <f>IF(D71="","",IF(D71&gt;=$L$6,"Yes","No"))</f>
        <v/>
      </c>
      <c r="F71" s="12">
        <f>IF(E71&lt;&gt;"Yes","",SUMIFS($D$5:$D$304,$B$5:$B$304,B71,$E$5:$E$304,"Yes",$C$5:$C$304,"&gt;="&amp;C71))</f>
        <v/>
      </c>
      <c r="G71" s="11">
        <f>IF(E71&lt;&gt;"Yes","",IF(F71-D71&lt;$L$7,"Yes","No (beyond 75%)"))</f>
        <v/>
      </c>
      <c r="H71" s="9" t="n"/>
      <c r="I71" s="9" t="n"/>
    </row>
    <row r="72">
      <c r="A72" s="9" t="n"/>
      <c r="B72" s="9" t="n"/>
      <c r="C72" s="8" t="n"/>
      <c r="D72" s="10">
        <f>IF(OR(B72="",C72=""),"",C72/IF(B72="Supplier",$L$4,$L$5))</f>
        <v/>
      </c>
      <c r="E72" s="11">
        <f>IF(D72="","",IF(D72&gt;=$L$6,"Yes","No"))</f>
        <v/>
      </c>
      <c r="F72" s="12">
        <f>IF(E72&lt;&gt;"Yes","",SUMIFS($D$5:$D$304,$B$5:$B$304,B72,$E$5:$E$304,"Yes",$C$5:$C$304,"&gt;="&amp;C72))</f>
        <v/>
      </c>
      <c r="G72" s="11">
        <f>IF(E72&lt;&gt;"Yes","",IF(F72-D72&lt;$L$7,"Yes","No (beyond 75%)"))</f>
        <v/>
      </c>
      <c r="H72" s="9" t="n"/>
      <c r="I72" s="9" t="n"/>
    </row>
    <row r="73">
      <c r="A73" s="9" t="n"/>
      <c r="B73" s="9" t="n"/>
      <c r="C73" s="8" t="n"/>
      <c r="D73" s="10">
        <f>IF(OR(B73="",C73=""),"",C73/IF(B73="Supplier",$L$4,$L$5))</f>
        <v/>
      </c>
      <c r="E73" s="11">
        <f>IF(D73="","",IF(D73&gt;=$L$6,"Yes","No"))</f>
        <v/>
      </c>
      <c r="F73" s="12">
        <f>IF(E73&lt;&gt;"Yes","",SUMIFS($D$5:$D$304,$B$5:$B$304,B73,$E$5:$E$304,"Yes",$C$5:$C$304,"&gt;="&amp;C73))</f>
        <v/>
      </c>
      <c r="G73" s="11">
        <f>IF(E73&lt;&gt;"Yes","",IF(F73-D73&lt;$L$7,"Yes","No (beyond 75%)"))</f>
        <v/>
      </c>
      <c r="H73" s="9" t="n"/>
      <c r="I73" s="9" t="n"/>
    </row>
    <row r="74">
      <c r="A74" s="9" t="n"/>
      <c r="B74" s="9" t="n"/>
      <c r="C74" s="8" t="n"/>
      <c r="D74" s="10">
        <f>IF(OR(B74="",C74=""),"",C74/IF(B74="Supplier",$L$4,$L$5))</f>
        <v/>
      </c>
      <c r="E74" s="11">
        <f>IF(D74="","",IF(D74&gt;=$L$6,"Yes","No"))</f>
        <v/>
      </c>
      <c r="F74" s="12">
        <f>IF(E74&lt;&gt;"Yes","",SUMIFS($D$5:$D$304,$B$5:$B$304,B74,$E$5:$E$304,"Yes",$C$5:$C$304,"&gt;="&amp;C74))</f>
        <v/>
      </c>
      <c r="G74" s="11">
        <f>IF(E74&lt;&gt;"Yes","",IF(F74-D74&lt;$L$7,"Yes","No (beyond 75%)"))</f>
        <v/>
      </c>
      <c r="H74" s="9" t="n"/>
      <c r="I74" s="9" t="n"/>
    </row>
    <row r="75">
      <c r="A75" s="9" t="n"/>
      <c r="B75" s="9" t="n"/>
      <c r="C75" s="8" t="n"/>
      <c r="D75" s="10">
        <f>IF(OR(B75="",C75=""),"",C75/IF(B75="Supplier",$L$4,$L$5))</f>
        <v/>
      </c>
      <c r="E75" s="11">
        <f>IF(D75="","",IF(D75&gt;=$L$6,"Yes","No"))</f>
        <v/>
      </c>
      <c r="F75" s="12">
        <f>IF(E75&lt;&gt;"Yes","",SUMIFS($D$5:$D$304,$B$5:$B$304,B75,$E$5:$E$304,"Yes",$C$5:$C$304,"&gt;="&amp;C75))</f>
        <v/>
      </c>
      <c r="G75" s="11">
        <f>IF(E75&lt;&gt;"Yes","",IF(F75-D75&lt;$L$7,"Yes","No (beyond 75%)"))</f>
        <v/>
      </c>
      <c r="H75" s="9" t="n"/>
      <c r="I75" s="9" t="n"/>
    </row>
    <row r="76">
      <c r="A76" s="9" t="n"/>
      <c r="B76" s="9" t="n"/>
      <c r="C76" s="8" t="n"/>
      <c r="D76" s="10">
        <f>IF(OR(B76="",C76=""),"",C76/IF(B76="Supplier",$L$4,$L$5))</f>
        <v/>
      </c>
      <c r="E76" s="11">
        <f>IF(D76="","",IF(D76&gt;=$L$6,"Yes","No"))</f>
        <v/>
      </c>
      <c r="F76" s="12">
        <f>IF(E76&lt;&gt;"Yes","",SUMIFS($D$5:$D$304,$B$5:$B$304,B76,$E$5:$E$304,"Yes",$C$5:$C$304,"&gt;="&amp;C76))</f>
        <v/>
      </c>
      <c r="G76" s="11">
        <f>IF(E76&lt;&gt;"Yes","",IF(F76-D76&lt;$L$7,"Yes","No (beyond 75%)"))</f>
        <v/>
      </c>
      <c r="H76" s="9" t="n"/>
      <c r="I76" s="9" t="n"/>
    </row>
    <row r="77">
      <c r="A77" s="9" t="n"/>
      <c r="B77" s="9" t="n"/>
      <c r="C77" s="8" t="n"/>
      <c r="D77" s="10">
        <f>IF(OR(B77="",C77=""),"",C77/IF(B77="Supplier",$L$4,$L$5))</f>
        <v/>
      </c>
      <c r="E77" s="11">
        <f>IF(D77="","",IF(D77&gt;=$L$6,"Yes","No"))</f>
        <v/>
      </c>
      <c r="F77" s="12">
        <f>IF(E77&lt;&gt;"Yes","",SUMIFS($D$5:$D$304,$B$5:$B$304,B77,$E$5:$E$304,"Yes",$C$5:$C$304,"&gt;="&amp;C77))</f>
        <v/>
      </c>
      <c r="G77" s="11">
        <f>IF(E77&lt;&gt;"Yes","",IF(F77-D77&lt;$L$7,"Yes","No (beyond 75%)"))</f>
        <v/>
      </c>
      <c r="H77" s="9" t="n"/>
      <c r="I77" s="9" t="n"/>
    </row>
    <row r="78">
      <c r="A78" s="9" t="n"/>
      <c r="B78" s="9" t="n"/>
      <c r="C78" s="8" t="n"/>
      <c r="D78" s="10">
        <f>IF(OR(B78="",C78=""),"",C78/IF(B78="Supplier",$L$4,$L$5))</f>
        <v/>
      </c>
      <c r="E78" s="11">
        <f>IF(D78="","",IF(D78&gt;=$L$6,"Yes","No"))</f>
        <v/>
      </c>
      <c r="F78" s="12">
        <f>IF(E78&lt;&gt;"Yes","",SUMIFS($D$5:$D$304,$B$5:$B$304,B78,$E$5:$E$304,"Yes",$C$5:$C$304,"&gt;="&amp;C78))</f>
        <v/>
      </c>
      <c r="G78" s="11">
        <f>IF(E78&lt;&gt;"Yes","",IF(F78-D78&lt;$L$7,"Yes","No (beyond 75%)"))</f>
        <v/>
      </c>
      <c r="H78" s="9" t="n"/>
      <c r="I78" s="9" t="n"/>
    </row>
    <row r="79">
      <c r="A79" s="9" t="n"/>
      <c r="B79" s="9" t="n"/>
      <c r="C79" s="8" t="n"/>
      <c r="D79" s="10">
        <f>IF(OR(B79="",C79=""),"",C79/IF(B79="Supplier",$L$4,$L$5))</f>
        <v/>
      </c>
      <c r="E79" s="11">
        <f>IF(D79="","",IF(D79&gt;=$L$6,"Yes","No"))</f>
        <v/>
      </c>
      <c r="F79" s="12">
        <f>IF(E79&lt;&gt;"Yes","",SUMIFS($D$5:$D$304,$B$5:$B$304,B79,$E$5:$E$304,"Yes",$C$5:$C$304,"&gt;="&amp;C79))</f>
        <v/>
      </c>
      <c r="G79" s="11">
        <f>IF(E79&lt;&gt;"Yes","",IF(F79-D79&lt;$L$7,"Yes","No (beyond 75%)"))</f>
        <v/>
      </c>
      <c r="H79" s="9" t="n"/>
      <c r="I79" s="9" t="n"/>
    </row>
    <row r="80">
      <c r="A80" s="9" t="n"/>
      <c r="B80" s="9" t="n"/>
      <c r="C80" s="8" t="n"/>
      <c r="D80" s="10">
        <f>IF(OR(B80="",C80=""),"",C80/IF(B80="Supplier",$L$4,$L$5))</f>
        <v/>
      </c>
      <c r="E80" s="11">
        <f>IF(D80="","",IF(D80&gt;=$L$6,"Yes","No"))</f>
        <v/>
      </c>
      <c r="F80" s="12">
        <f>IF(E80&lt;&gt;"Yes","",SUMIFS($D$5:$D$304,$B$5:$B$304,B80,$E$5:$E$304,"Yes",$C$5:$C$304,"&gt;="&amp;C80))</f>
        <v/>
      </c>
      <c r="G80" s="11">
        <f>IF(E80&lt;&gt;"Yes","",IF(F80-D80&lt;$L$7,"Yes","No (beyond 75%)"))</f>
        <v/>
      </c>
      <c r="H80" s="9" t="n"/>
      <c r="I80" s="9" t="n"/>
    </row>
    <row r="81">
      <c r="A81" s="9" t="n"/>
      <c r="B81" s="9" t="n"/>
      <c r="C81" s="8" t="n"/>
      <c r="D81" s="10">
        <f>IF(OR(B81="",C81=""),"",C81/IF(B81="Supplier",$L$4,$L$5))</f>
        <v/>
      </c>
      <c r="E81" s="11">
        <f>IF(D81="","",IF(D81&gt;=$L$6,"Yes","No"))</f>
        <v/>
      </c>
      <c r="F81" s="12">
        <f>IF(E81&lt;&gt;"Yes","",SUMIFS($D$5:$D$304,$B$5:$B$304,B81,$E$5:$E$304,"Yes",$C$5:$C$304,"&gt;="&amp;C81))</f>
        <v/>
      </c>
      <c r="G81" s="11">
        <f>IF(E81&lt;&gt;"Yes","",IF(F81-D81&lt;$L$7,"Yes","No (beyond 75%)"))</f>
        <v/>
      </c>
      <c r="H81" s="9" t="n"/>
      <c r="I81" s="9" t="n"/>
    </row>
    <row r="82">
      <c r="A82" s="9" t="n"/>
      <c r="B82" s="9" t="n"/>
      <c r="C82" s="8" t="n"/>
      <c r="D82" s="10">
        <f>IF(OR(B82="",C82=""),"",C82/IF(B82="Supplier",$L$4,$L$5))</f>
        <v/>
      </c>
      <c r="E82" s="11">
        <f>IF(D82="","",IF(D82&gt;=$L$6,"Yes","No"))</f>
        <v/>
      </c>
      <c r="F82" s="12">
        <f>IF(E82&lt;&gt;"Yes","",SUMIFS($D$5:$D$304,$B$5:$B$304,B82,$E$5:$E$304,"Yes",$C$5:$C$304,"&gt;="&amp;C82))</f>
        <v/>
      </c>
      <c r="G82" s="11">
        <f>IF(E82&lt;&gt;"Yes","",IF(F82-D82&lt;$L$7,"Yes","No (beyond 75%)"))</f>
        <v/>
      </c>
      <c r="H82" s="9" t="n"/>
      <c r="I82" s="9" t="n"/>
    </row>
    <row r="83">
      <c r="A83" s="9" t="n"/>
      <c r="B83" s="9" t="n"/>
      <c r="C83" s="8" t="n"/>
      <c r="D83" s="10">
        <f>IF(OR(B83="",C83=""),"",C83/IF(B83="Supplier",$L$4,$L$5))</f>
        <v/>
      </c>
      <c r="E83" s="11">
        <f>IF(D83="","",IF(D83&gt;=$L$6,"Yes","No"))</f>
        <v/>
      </c>
      <c r="F83" s="12">
        <f>IF(E83&lt;&gt;"Yes","",SUMIFS($D$5:$D$304,$B$5:$B$304,B83,$E$5:$E$304,"Yes",$C$5:$C$304,"&gt;="&amp;C83))</f>
        <v/>
      </c>
      <c r="G83" s="11">
        <f>IF(E83&lt;&gt;"Yes","",IF(F83-D83&lt;$L$7,"Yes","No (beyond 75%)"))</f>
        <v/>
      </c>
      <c r="H83" s="9" t="n"/>
      <c r="I83" s="9" t="n"/>
    </row>
    <row r="84">
      <c r="A84" s="9" t="n"/>
      <c r="B84" s="9" t="n"/>
      <c r="C84" s="8" t="n"/>
      <c r="D84" s="10">
        <f>IF(OR(B84="",C84=""),"",C84/IF(B84="Supplier",$L$4,$L$5))</f>
        <v/>
      </c>
      <c r="E84" s="11">
        <f>IF(D84="","",IF(D84&gt;=$L$6,"Yes","No"))</f>
        <v/>
      </c>
      <c r="F84" s="12">
        <f>IF(E84&lt;&gt;"Yes","",SUMIFS($D$5:$D$304,$B$5:$B$304,B84,$E$5:$E$304,"Yes",$C$5:$C$304,"&gt;="&amp;C84))</f>
        <v/>
      </c>
      <c r="G84" s="11">
        <f>IF(E84&lt;&gt;"Yes","",IF(F84-D84&lt;$L$7,"Yes","No (beyond 75%)"))</f>
        <v/>
      </c>
      <c r="H84" s="9" t="n"/>
      <c r="I84" s="9" t="n"/>
    </row>
    <row r="85">
      <c r="A85" s="9" t="n"/>
      <c r="B85" s="9" t="n"/>
      <c r="C85" s="8" t="n"/>
      <c r="D85" s="10">
        <f>IF(OR(B85="",C85=""),"",C85/IF(B85="Supplier",$L$4,$L$5))</f>
        <v/>
      </c>
      <c r="E85" s="11">
        <f>IF(D85="","",IF(D85&gt;=$L$6,"Yes","No"))</f>
        <v/>
      </c>
      <c r="F85" s="12">
        <f>IF(E85&lt;&gt;"Yes","",SUMIFS($D$5:$D$304,$B$5:$B$304,B85,$E$5:$E$304,"Yes",$C$5:$C$304,"&gt;="&amp;C85))</f>
        <v/>
      </c>
      <c r="G85" s="11">
        <f>IF(E85&lt;&gt;"Yes","",IF(F85-D85&lt;$L$7,"Yes","No (beyond 75%)"))</f>
        <v/>
      </c>
      <c r="H85" s="9" t="n"/>
      <c r="I85" s="9" t="n"/>
    </row>
    <row r="86">
      <c r="A86" s="9" t="n"/>
      <c r="B86" s="9" t="n"/>
      <c r="C86" s="8" t="n"/>
      <c r="D86" s="10">
        <f>IF(OR(B86="",C86=""),"",C86/IF(B86="Supplier",$L$4,$L$5))</f>
        <v/>
      </c>
      <c r="E86" s="11">
        <f>IF(D86="","",IF(D86&gt;=$L$6,"Yes","No"))</f>
        <v/>
      </c>
      <c r="F86" s="12">
        <f>IF(E86&lt;&gt;"Yes","",SUMIFS($D$5:$D$304,$B$5:$B$304,B86,$E$5:$E$304,"Yes",$C$5:$C$304,"&gt;="&amp;C86))</f>
        <v/>
      </c>
      <c r="G86" s="11">
        <f>IF(E86&lt;&gt;"Yes","",IF(F86-D86&lt;$L$7,"Yes","No (beyond 75%)"))</f>
        <v/>
      </c>
      <c r="H86" s="9" t="n"/>
      <c r="I86" s="9" t="n"/>
    </row>
    <row r="87">
      <c r="A87" s="9" t="n"/>
      <c r="B87" s="9" t="n"/>
      <c r="C87" s="8" t="n"/>
      <c r="D87" s="10">
        <f>IF(OR(B87="",C87=""),"",C87/IF(B87="Supplier",$L$4,$L$5))</f>
        <v/>
      </c>
      <c r="E87" s="11">
        <f>IF(D87="","",IF(D87&gt;=$L$6,"Yes","No"))</f>
        <v/>
      </c>
      <c r="F87" s="12">
        <f>IF(E87&lt;&gt;"Yes","",SUMIFS($D$5:$D$304,$B$5:$B$304,B87,$E$5:$E$304,"Yes",$C$5:$C$304,"&gt;="&amp;C87))</f>
        <v/>
      </c>
      <c r="G87" s="11">
        <f>IF(E87&lt;&gt;"Yes","",IF(F87-D87&lt;$L$7,"Yes","No (beyond 75%)"))</f>
        <v/>
      </c>
      <c r="H87" s="9" t="n"/>
      <c r="I87" s="9" t="n"/>
    </row>
    <row r="88">
      <c r="A88" s="9" t="n"/>
      <c r="B88" s="9" t="n"/>
      <c r="C88" s="8" t="n"/>
      <c r="D88" s="10">
        <f>IF(OR(B88="",C88=""),"",C88/IF(B88="Supplier",$L$4,$L$5))</f>
        <v/>
      </c>
      <c r="E88" s="11">
        <f>IF(D88="","",IF(D88&gt;=$L$6,"Yes","No"))</f>
        <v/>
      </c>
      <c r="F88" s="12">
        <f>IF(E88&lt;&gt;"Yes","",SUMIFS($D$5:$D$304,$B$5:$B$304,B88,$E$5:$E$304,"Yes",$C$5:$C$304,"&gt;="&amp;C88))</f>
        <v/>
      </c>
      <c r="G88" s="11">
        <f>IF(E88&lt;&gt;"Yes","",IF(F88-D88&lt;$L$7,"Yes","No (beyond 75%)"))</f>
        <v/>
      </c>
      <c r="H88" s="9" t="n"/>
      <c r="I88" s="9" t="n"/>
    </row>
    <row r="89">
      <c r="A89" s="9" t="n"/>
      <c r="B89" s="9" t="n"/>
      <c r="C89" s="8" t="n"/>
      <c r="D89" s="10">
        <f>IF(OR(B89="",C89=""),"",C89/IF(B89="Supplier",$L$4,$L$5))</f>
        <v/>
      </c>
      <c r="E89" s="11">
        <f>IF(D89="","",IF(D89&gt;=$L$6,"Yes","No"))</f>
        <v/>
      </c>
      <c r="F89" s="12">
        <f>IF(E89&lt;&gt;"Yes","",SUMIFS($D$5:$D$304,$B$5:$B$304,B89,$E$5:$E$304,"Yes",$C$5:$C$304,"&gt;="&amp;C89))</f>
        <v/>
      </c>
      <c r="G89" s="11">
        <f>IF(E89&lt;&gt;"Yes","",IF(F89-D89&lt;$L$7,"Yes","No (beyond 75%)"))</f>
        <v/>
      </c>
      <c r="H89" s="9" t="n"/>
      <c r="I89" s="9" t="n"/>
    </row>
    <row r="90">
      <c r="A90" s="9" t="n"/>
      <c r="B90" s="9" t="n"/>
      <c r="C90" s="8" t="n"/>
      <c r="D90" s="10">
        <f>IF(OR(B90="",C90=""),"",C90/IF(B90="Supplier",$L$4,$L$5))</f>
        <v/>
      </c>
      <c r="E90" s="11">
        <f>IF(D90="","",IF(D90&gt;=$L$6,"Yes","No"))</f>
        <v/>
      </c>
      <c r="F90" s="12">
        <f>IF(E90&lt;&gt;"Yes","",SUMIFS($D$5:$D$304,$B$5:$B$304,B90,$E$5:$E$304,"Yes",$C$5:$C$304,"&gt;="&amp;C90))</f>
        <v/>
      </c>
      <c r="G90" s="11">
        <f>IF(E90&lt;&gt;"Yes","",IF(F90-D90&lt;$L$7,"Yes","No (beyond 75%)"))</f>
        <v/>
      </c>
      <c r="H90" s="9" t="n"/>
      <c r="I90" s="9" t="n"/>
    </row>
    <row r="91">
      <c r="A91" s="9" t="n"/>
      <c r="B91" s="9" t="n"/>
      <c r="C91" s="8" t="n"/>
      <c r="D91" s="10">
        <f>IF(OR(B91="",C91=""),"",C91/IF(B91="Supplier",$L$4,$L$5))</f>
        <v/>
      </c>
      <c r="E91" s="11">
        <f>IF(D91="","",IF(D91&gt;=$L$6,"Yes","No"))</f>
        <v/>
      </c>
      <c r="F91" s="12">
        <f>IF(E91&lt;&gt;"Yes","",SUMIFS($D$5:$D$304,$B$5:$B$304,B91,$E$5:$E$304,"Yes",$C$5:$C$304,"&gt;="&amp;C91))</f>
        <v/>
      </c>
      <c r="G91" s="11">
        <f>IF(E91&lt;&gt;"Yes","",IF(F91-D91&lt;$L$7,"Yes","No (beyond 75%)"))</f>
        <v/>
      </c>
      <c r="H91" s="9" t="n"/>
      <c r="I91" s="9" t="n"/>
    </row>
    <row r="92">
      <c r="A92" s="9" t="n"/>
      <c r="B92" s="9" t="n"/>
      <c r="C92" s="8" t="n"/>
      <c r="D92" s="10">
        <f>IF(OR(B92="",C92=""),"",C92/IF(B92="Supplier",$L$4,$L$5))</f>
        <v/>
      </c>
      <c r="E92" s="11">
        <f>IF(D92="","",IF(D92&gt;=$L$6,"Yes","No"))</f>
        <v/>
      </c>
      <c r="F92" s="12">
        <f>IF(E92&lt;&gt;"Yes","",SUMIFS($D$5:$D$304,$B$5:$B$304,B92,$E$5:$E$304,"Yes",$C$5:$C$304,"&gt;="&amp;C92))</f>
        <v/>
      </c>
      <c r="G92" s="11">
        <f>IF(E92&lt;&gt;"Yes","",IF(F92-D92&lt;$L$7,"Yes","No (beyond 75%)"))</f>
        <v/>
      </c>
      <c r="H92" s="9" t="n"/>
      <c r="I92" s="9" t="n"/>
    </row>
    <row r="93">
      <c r="A93" s="9" t="n"/>
      <c r="B93" s="9" t="n"/>
      <c r="C93" s="8" t="n"/>
      <c r="D93" s="10">
        <f>IF(OR(B93="",C93=""),"",C93/IF(B93="Supplier",$L$4,$L$5))</f>
        <v/>
      </c>
      <c r="E93" s="11">
        <f>IF(D93="","",IF(D93&gt;=$L$6,"Yes","No"))</f>
        <v/>
      </c>
      <c r="F93" s="12">
        <f>IF(E93&lt;&gt;"Yes","",SUMIFS($D$5:$D$304,$B$5:$B$304,B93,$E$5:$E$304,"Yes",$C$5:$C$304,"&gt;="&amp;C93))</f>
        <v/>
      </c>
      <c r="G93" s="11">
        <f>IF(E93&lt;&gt;"Yes","",IF(F93-D93&lt;$L$7,"Yes","No (beyond 75%)"))</f>
        <v/>
      </c>
      <c r="H93" s="9" t="n"/>
      <c r="I93" s="9" t="n"/>
    </row>
    <row r="94">
      <c r="A94" s="9" t="n"/>
      <c r="B94" s="9" t="n"/>
      <c r="C94" s="8" t="n"/>
      <c r="D94" s="10">
        <f>IF(OR(B94="",C94=""),"",C94/IF(B94="Supplier",$L$4,$L$5))</f>
        <v/>
      </c>
      <c r="E94" s="11">
        <f>IF(D94="","",IF(D94&gt;=$L$6,"Yes","No"))</f>
        <v/>
      </c>
      <c r="F94" s="12">
        <f>IF(E94&lt;&gt;"Yes","",SUMIFS($D$5:$D$304,$B$5:$B$304,B94,$E$5:$E$304,"Yes",$C$5:$C$304,"&gt;="&amp;C94))</f>
        <v/>
      </c>
      <c r="G94" s="11">
        <f>IF(E94&lt;&gt;"Yes","",IF(F94-D94&lt;$L$7,"Yes","No (beyond 75%)"))</f>
        <v/>
      </c>
      <c r="H94" s="9" t="n"/>
      <c r="I94" s="9" t="n"/>
    </row>
    <row r="95">
      <c r="A95" s="9" t="n"/>
      <c r="B95" s="9" t="n"/>
      <c r="C95" s="8" t="n"/>
      <c r="D95" s="10">
        <f>IF(OR(B95="",C95=""),"",C95/IF(B95="Supplier",$L$4,$L$5))</f>
        <v/>
      </c>
      <c r="E95" s="11">
        <f>IF(D95="","",IF(D95&gt;=$L$6,"Yes","No"))</f>
        <v/>
      </c>
      <c r="F95" s="12">
        <f>IF(E95&lt;&gt;"Yes","",SUMIFS($D$5:$D$304,$B$5:$B$304,B95,$E$5:$E$304,"Yes",$C$5:$C$304,"&gt;="&amp;C95))</f>
        <v/>
      </c>
      <c r="G95" s="11">
        <f>IF(E95&lt;&gt;"Yes","",IF(F95-D95&lt;$L$7,"Yes","No (beyond 75%)"))</f>
        <v/>
      </c>
      <c r="H95" s="9" t="n"/>
      <c r="I95" s="9" t="n"/>
    </row>
    <row r="96">
      <c r="A96" s="9" t="n"/>
      <c r="B96" s="9" t="n"/>
      <c r="C96" s="8" t="n"/>
      <c r="D96" s="10">
        <f>IF(OR(B96="",C96=""),"",C96/IF(B96="Supplier",$L$4,$L$5))</f>
        <v/>
      </c>
      <c r="E96" s="11">
        <f>IF(D96="","",IF(D96&gt;=$L$6,"Yes","No"))</f>
        <v/>
      </c>
      <c r="F96" s="12">
        <f>IF(E96&lt;&gt;"Yes","",SUMIFS($D$5:$D$304,$B$5:$B$304,B96,$E$5:$E$304,"Yes",$C$5:$C$304,"&gt;="&amp;C96))</f>
        <v/>
      </c>
      <c r="G96" s="11">
        <f>IF(E96&lt;&gt;"Yes","",IF(F96-D96&lt;$L$7,"Yes","No (beyond 75%)"))</f>
        <v/>
      </c>
      <c r="H96" s="9" t="n"/>
      <c r="I96" s="9" t="n"/>
    </row>
    <row r="97">
      <c r="A97" s="9" t="n"/>
      <c r="B97" s="9" t="n"/>
      <c r="C97" s="8" t="n"/>
      <c r="D97" s="10">
        <f>IF(OR(B97="",C97=""),"",C97/IF(B97="Supplier",$L$4,$L$5))</f>
        <v/>
      </c>
      <c r="E97" s="11">
        <f>IF(D97="","",IF(D97&gt;=$L$6,"Yes","No"))</f>
        <v/>
      </c>
      <c r="F97" s="12">
        <f>IF(E97&lt;&gt;"Yes","",SUMIFS($D$5:$D$304,$B$5:$B$304,B97,$E$5:$E$304,"Yes",$C$5:$C$304,"&gt;="&amp;C97))</f>
        <v/>
      </c>
      <c r="G97" s="11">
        <f>IF(E97&lt;&gt;"Yes","",IF(F97-D97&lt;$L$7,"Yes","No (beyond 75%)"))</f>
        <v/>
      </c>
      <c r="H97" s="9" t="n"/>
      <c r="I97" s="9" t="n"/>
    </row>
    <row r="98">
      <c r="A98" s="9" t="n"/>
      <c r="B98" s="9" t="n"/>
      <c r="C98" s="8" t="n"/>
      <c r="D98" s="10">
        <f>IF(OR(B98="",C98=""),"",C98/IF(B98="Supplier",$L$4,$L$5))</f>
        <v/>
      </c>
      <c r="E98" s="11">
        <f>IF(D98="","",IF(D98&gt;=$L$6,"Yes","No"))</f>
        <v/>
      </c>
      <c r="F98" s="12">
        <f>IF(E98&lt;&gt;"Yes","",SUMIFS($D$5:$D$304,$B$5:$B$304,B98,$E$5:$E$304,"Yes",$C$5:$C$304,"&gt;="&amp;C98))</f>
        <v/>
      </c>
      <c r="G98" s="11">
        <f>IF(E98&lt;&gt;"Yes","",IF(F98-D98&lt;$L$7,"Yes","No (beyond 75%)"))</f>
        <v/>
      </c>
      <c r="H98" s="9" t="n"/>
      <c r="I98" s="9" t="n"/>
    </row>
    <row r="99">
      <c r="A99" s="9" t="n"/>
      <c r="B99" s="9" t="n"/>
      <c r="C99" s="8" t="n"/>
      <c r="D99" s="10">
        <f>IF(OR(B99="",C99=""),"",C99/IF(B99="Supplier",$L$4,$L$5))</f>
        <v/>
      </c>
      <c r="E99" s="11">
        <f>IF(D99="","",IF(D99&gt;=$L$6,"Yes","No"))</f>
        <v/>
      </c>
      <c r="F99" s="12">
        <f>IF(E99&lt;&gt;"Yes","",SUMIFS($D$5:$D$304,$B$5:$B$304,B99,$E$5:$E$304,"Yes",$C$5:$C$304,"&gt;="&amp;C99))</f>
        <v/>
      </c>
      <c r="G99" s="11">
        <f>IF(E99&lt;&gt;"Yes","",IF(F99-D99&lt;$L$7,"Yes","No (beyond 75%)"))</f>
        <v/>
      </c>
      <c r="H99" s="9" t="n"/>
      <c r="I99" s="9" t="n"/>
    </row>
    <row r="100">
      <c r="A100" s="9" t="n"/>
      <c r="B100" s="9" t="n"/>
      <c r="C100" s="8" t="n"/>
      <c r="D100" s="10">
        <f>IF(OR(B100="",C100=""),"",C100/IF(B100="Supplier",$L$4,$L$5))</f>
        <v/>
      </c>
      <c r="E100" s="11">
        <f>IF(D100="","",IF(D100&gt;=$L$6,"Yes","No"))</f>
        <v/>
      </c>
      <c r="F100" s="12">
        <f>IF(E100&lt;&gt;"Yes","",SUMIFS($D$5:$D$304,$B$5:$B$304,B100,$E$5:$E$304,"Yes",$C$5:$C$304,"&gt;="&amp;C100))</f>
        <v/>
      </c>
      <c r="G100" s="11">
        <f>IF(E100&lt;&gt;"Yes","",IF(F100-D100&lt;$L$7,"Yes","No (beyond 75%)"))</f>
        <v/>
      </c>
      <c r="H100" s="9" t="n"/>
      <c r="I100" s="9" t="n"/>
    </row>
    <row r="101">
      <c r="A101" s="9" t="n"/>
      <c r="B101" s="9" t="n"/>
      <c r="C101" s="8" t="n"/>
      <c r="D101" s="10">
        <f>IF(OR(B101="",C101=""),"",C101/IF(B101="Supplier",$L$4,$L$5))</f>
        <v/>
      </c>
      <c r="E101" s="11">
        <f>IF(D101="","",IF(D101&gt;=$L$6,"Yes","No"))</f>
        <v/>
      </c>
      <c r="F101" s="12">
        <f>IF(E101&lt;&gt;"Yes","",SUMIFS($D$5:$D$304,$B$5:$B$304,B101,$E$5:$E$304,"Yes",$C$5:$C$304,"&gt;="&amp;C101))</f>
        <v/>
      </c>
      <c r="G101" s="11">
        <f>IF(E101&lt;&gt;"Yes","",IF(F101-D101&lt;$L$7,"Yes","No (beyond 75%)"))</f>
        <v/>
      </c>
      <c r="H101" s="9" t="n"/>
      <c r="I101" s="9" t="n"/>
    </row>
    <row r="102">
      <c r="A102" s="9" t="n"/>
      <c r="B102" s="9" t="n"/>
      <c r="C102" s="8" t="n"/>
      <c r="D102" s="10">
        <f>IF(OR(B102="",C102=""),"",C102/IF(B102="Supplier",$L$4,$L$5))</f>
        <v/>
      </c>
      <c r="E102" s="11">
        <f>IF(D102="","",IF(D102&gt;=$L$6,"Yes","No"))</f>
        <v/>
      </c>
      <c r="F102" s="12">
        <f>IF(E102&lt;&gt;"Yes","",SUMIFS($D$5:$D$304,$B$5:$B$304,B102,$E$5:$E$304,"Yes",$C$5:$C$304,"&gt;="&amp;C102))</f>
        <v/>
      </c>
      <c r="G102" s="11">
        <f>IF(E102&lt;&gt;"Yes","",IF(F102-D102&lt;$L$7,"Yes","No (beyond 75%)"))</f>
        <v/>
      </c>
      <c r="H102" s="9" t="n"/>
      <c r="I102" s="9" t="n"/>
    </row>
    <row r="103">
      <c r="A103" s="9" t="n"/>
      <c r="B103" s="9" t="n"/>
      <c r="C103" s="8" t="n"/>
      <c r="D103" s="10">
        <f>IF(OR(B103="",C103=""),"",C103/IF(B103="Supplier",$L$4,$L$5))</f>
        <v/>
      </c>
      <c r="E103" s="11">
        <f>IF(D103="","",IF(D103&gt;=$L$6,"Yes","No"))</f>
        <v/>
      </c>
      <c r="F103" s="12">
        <f>IF(E103&lt;&gt;"Yes","",SUMIFS($D$5:$D$304,$B$5:$B$304,B103,$E$5:$E$304,"Yes",$C$5:$C$304,"&gt;="&amp;C103))</f>
        <v/>
      </c>
      <c r="G103" s="11">
        <f>IF(E103&lt;&gt;"Yes","",IF(F103-D103&lt;$L$7,"Yes","No (beyond 75%)"))</f>
        <v/>
      </c>
      <c r="H103" s="9" t="n"/>
      <c r="I103" s="9" t="n"/>
    </row>
    <row r="104">
      <c r="A104" s="9" t="n"/>
      <c r="B104" s="9" t="n"/>
      <c r="C104" s="8" t="n"/>
      <c r="D104" s="10">
        <f>IF(OR(B104="",C104=""),"",C104/IF(B104="Supplier",$L$4,$L$5))</f>
        <v/>
      </c>
      <c r="E104" s="11">
        <f>IF(D104="","",IF(D104&gt;=$L$6,"Yes","No"))</f>
        <v/>
      </c>
      <c r="F104" s="12">
        <f>IF(E104&lt;&gt;"Yes","",SUMIFS($D$5:$D$304,$B$5:$B$304,B104,$E$5:$E$304,"Yes",$C$5:$C$304,"&gt;="&amp;C104))</f>
        <v/>
      </c>
      <c r="G104" s="11">
        <f>IF(E104&lt;&gt;"Yes","",IF(F104-D104&lt;$L$7,"Yes","No (beyond 75%)"))</f>
        <v/>
      </c>
      <c r="H104" s="9" t="n"/>
      <c r="I104" s="9" t="n"/>
    </row>
    <row r="105">
      <c r="A105" s="9" t="n"/>
      <c r="B105" s="9" t="n"/>
      <c r="C105" s="8" t="n"/>
      <c r="D105" s="10">
        <f>IF(OR(B105="",C105=""),"",C105/IF(B105="Supplier",$L$4,$L$5))</f>
        <v/>
      </c>
      <c r="E105" s="11">
        <f>IF(D105="","",IF(D105&gt;=$L$6,"Yes","No"))</f>
        <v/>
      </c>
      <c r="F105" s="12">
        <f>IF(E105&lt;&gt;"Yes","",SUMIFS($D$5:$D$304,$B$5:$B$304,B105,$E$5:$E$304,"Yes",$C$5:$C$304,"&gt;="&amp;C105))</f>
        <v/>
      </c>
      <c r="G105" s="11">
        <f>IF(E105&lt;&gt;"Yes","",IF(F105-D105&lt;$L$7,"Yes","No (beyond 75%)"))</f>
        <v/>
      </c>
      <c r="H105" s="9" t="n"/>
      <c r="I105" s="9" t="n"/>
    </row>
    <row r="106">
      <c r="A106" s="9" t="n"/>
      <c r="B106" s="9" t="n"/>
      <c r="C106" s="8" t="n"/>
      <c r="D106" s="10">
        <f>IF(OR(B106="",C106=""),"",C106/IF(B106="Supplier",$L$4,$L$5))</f>
        <v/>
      </c>
      <c r="E106" s="11">
        <f>IF(D106="","",IF(D106&gt;=$L$6,"Yes","No"))</f>
        <v/>
      </c>
      <c r="F106" s="12">
        <f>IF(E106&lt;&gt;"Yes","",SUMIFS($D$5:$D$304,$B$5:$B$304,B106,$E$5:$E$304,"Yes",$C$5:$C$304,"&gt;="&amp;C106))</f>
        <v/>
      </c>
      <c r="G106" s="11">
        <f>IF(E106&lt;&gt;"Yes","",IF(F106-D106&lt;$L$7,"Yes","No (beyond 75%)"))</f>
        <v/>
      </c>
      <c r="H106" s="9" t="n"/>
      <c r="I106" s="9" t="n"/>
    </row>
    <row r="107">
      <c r="A107" s="9" t="n"/>
      <c r="B107" s="9" t="n"/>
      <c r="C107" s="8" t="n"/>
      <c r="D107" s="10">
        <f>IF(OR(B107="",C107=""),"",C107/IF(B107="Supplier",$L$4,$L$5))</f>
        <v/>
      </c>
      <c r="E107" s="11">
        <f>IF(D107="","",IF(D107&gt;=$L$6,"Yes","No"))</f>
        <v/>
      </c>
      <c r="F107" s="12">
        <f>IF(E107&lt;&gt;"Yes","",SUMIFS($D$5:$D$304,$B$5:$B$304,B107,$E$5:$E$304,"Yes",$C$5:$C$304,"&gt;="&amp;C107))</f>
        <v/>
      </c>
      <c r="G107" s="11">
        <f>IF(E107&lt;&gt;"Yes","",IF(F107-D107&lt;$L$7,"Yes","No (beyond 75%)"))</f>
        <v/>
      </c>
      <c r="H107" s="9" t="n"/>
      <c r="I107" s="9" t="n"/>
    </row>
    <row r="108">
      <c r="A108" s="9" t="n"/>
      <c r="B108" s="9" t="n"/>
      <c r="C108" s="8" t="n"/>
      <c r="D108" s="10">
        <f>IF(OR(B108="",C108=""),"",C108/IF(B108="Supplier",$L$4,$L$5))</f>
        <v/>
      </c>
      <c r="E108" s="11">
        <f>IF(D108="","",IF(D108&gt;=$L$6,"Yes","No"))</f>
        <v/>
      </c>
      <c r="F108" s="12">
        <f>IF(E108&lt;&gt;"Yes","",SUMIFS($D$5:$D$304,$B$5:$B$304,B108,$E$5:$E$304,"Yes",$C$5:$C$304,"&gt;="&amp;C108))</f>
        <v/>
      </c>
      <c r="G108" s="11">
        <f>IF(E108&lt;&gt;"Yes","",IF(F108-D108&lt;$L$7,"Yes","No (beyond 75%)"))</f>
        <v/>
      </c>
      <c r="H108" s="9" t="n"/>
      <c r="I108" s="9" t="n"/>
    </row>
    <row r="109">
      <c r="A109" s="9" t="n"/>
      <c r="B109" s="9" t="n"/>
      <c r="C109" s="8" t="n"/>
      <c r="D109" s="10">
        <f>IF(OR(B109="",C109=""),"",C109/IF(B109="Supplier",$L$4,$L$5))</f>
        <v/>
      </c>
      <c r="E109" s="11">
        <f>IF(D109="","",IF(D109&gt;=$L$6,"Yes","No"))</f>
        <v/>
      </c>
      <c r="F109" s="12">
        <f>IF(E109&lt;&gt;"Yes","",SUMIFS($D$5:$D$304,$B$5:$B$304,B109,$E$5:$E$304,"Yes",$C$5:$C$304,"&gt;="&amp;C109))</f>
        <v/>
      </c>
      <c r="G109" s="11">
        <f>IF(E109&lt;&gt;"Yes","",IF(F109-D109&lt;$L$7,"Yes","No (beyond 75%)"))</f>
        <v/>
      </c>
      <c r="H109" s="9" t="n"/>
      <c r="I109" s="9" t="n"/>
    </row>
    <row r="110">
      <c r="A110" s="9" t="n"/>
      <c r="B110" s="9" t="n"/>
      <c r="C110" s="8" t="n"/>
      <c r="D110" s="10">
        <f>IF(OR(B110="",C110=""),"",C110/IF(B110="Supplier",$L$4,$L$5))</f>
        <v/>
      </c>
      <c r="E110" s="11">
        <f>IF(D110="","",IF(D110&gt;=$L$6,"Yes","No"))</f>
        <v/>
      </c>
      <c r="F110" s="12">
        <f>IF(E110&lt;&gt;"Yes","",SUMIFS($D$5:$D$304,$B$5:$B$304,B110,$E$5:$E$304,"Yes",$C$5:$C$304,"&gt;="&amp;C110))</f>
        <v/>
      </c>
      <c r="G110" s="11">
        <f>IF(E110&lt;&gt;"Yes","",IF(F110-D110&lt;$L$7,"Yes","No (beyond 75%)"))</f>
        <v/>
      </c>
      <c r="H110" s="9" t="n"/>
      <c r="I110" s="9" t="n"/>
    </row>
    <row r="111">
      <c r="A111" s="9" t="n"/>
      <c r="B111" s="9" t="n"/>
      <c r="C111" s="8" t="n"/>
      <c r="D111" s="10">
        <f>IF(OR(B111="",C111=""),"",C111/IF(B111="Supplier",$L$4,$L$5))</f>
        <v/>
      </c>
      <c r="E111" s="11">
        <f>IF(D111="","",IF(D111&gt;=$L$6,"Yes","No"))</f>
        <v/>
      </c>
      <c r="F111" s="12">
        <f>IF(E111&lt;&gt;"Yes","",SUMIFS($D$5:$D$304,$B$5:$B$304,B111,$E$5:$E$304,"Yes",$C$5:$C$304,"&gt;="&amp;C111))</f>
        <v/>
      </c>
      <c r="G111" s="11">
        <f>IF(E111&lt;&gt;"Yes","",IF(F111-D111&lt;$L$7,"Yes","No (beyond 75%)"))</f>
        <v/>
      </c>
      <c r="H111" s="9" t="n"/>
      <c r="I111" s="9" t="n"/>
    </row>
    <row r="112">
      <c r="A112" s="9" t="n"/>
      <c r="B112" s="9" t="n"/>
      <c r="C112" s="8" t="n"/>
      <c r="D112" s="10">
        <f>IF(OR(B112="",C112=""),"",C112/IF(B112="Supplier",$L$4,$L$5))</f>
        <v/>
      </c>
      <c r="E112" s="11">
        <f>IF(D112="","",IF(D112&gt;=$L$6,"Yes","No"))</f>
        <v/>
      </c>
      <c r="F112" s="12">
        <f>IF(E112&lt;&gt;"Yes","",SUMIFS($D$5:$D$304,$B$5:$B$304,B112,$E$5:$E$304,"Yes",$C$5:$C$304,"&gt;="&amp;C112))</f>
        <v/>
      </c>
      <c r="G112" s="11">
        <f>IF(E112&lt;&gt;"Yes","",IF(F112-D112&lt;$L$7,"Yes","No (beyond 75%)"))</f>
        <v/>
      </c>
      <c r="H112" s="9" t="n"/>
      <c r="I112" s="9" t="n"/>
    </row>
    <row r="113">
      <c r="A113" s="9" t="n"/>
      <c r="B113" s="9" t="n"/>
      <c r="C113" s="8" t="n"/>
      <c r="D113" s="10">
        <f>IF(OR(B113="",C113=""),"",C113/IF(B113="Supplier",$L$4,$L$5))</f>
        <v/>
      </c>
      <c r="E113" s="11">
        <f>IF(D113="","",IF(D113&gt;=$L$6,"Yes","No"))</f>
        <v/>
      </c>
      <c r="F113" s="12">
        <f>IF(E113&lt;&gt;"Yes","",SUMIFS($D$5:$D$304,$B$5:$B$304,B113,$E$5:$E$304,"Yes",$C$5:$C$304,"&gt;="&amp;C113))</f>
        <v/>
      </c>
      <c r="G113" s="11">
        <f>IF(E113&lt;&gt;"Yes","",IF(F113-D113&lt;$L$7,"Yes","No (beyond 75%)"))</f>
        <v/>
      </c>
      <c r="H113" s="9" t="n"/>
      <c r="I113" s="9" t="n"/>
    </row>
    <row r="114">
      <c r="A114" s="9" t="n"/>
      <c r="B114" s="9" t="n"/>
      <c r="C114" s="8" t="n"/>
      <c r="D114" s="10">
        <f>IF(OR(B114="",C114=""),"",C114/IF(B114="Supplier",$L$4,$L$5))</f>
        <v/>
      </c>
      <c r="E114" s="11">
        <f>IF(D114="","",IF(D114&gt;=$L$6,"Yes","No"))</f>
        <v/>
      </c>
      <c r="F114" s="12">
        <f>IF(E114&lt;&gt;"Yes","",SUMIFS($D$5:$D$304,$B$5:$B$304,B114,$E$5:$E$304,"Yes",$C$5:$C$304,"&gt;="&amp;C114))</f>
        <v/>
      </c>
      <c r="G114" s="11">
        <f>IF(E114&lt;&gt;"Yes","",IF(F114-D114&lt;$L$7,"Yes","No (beyond 75%)"))</f>
        <v/>
      </c>
      <c r="H114" s="9" t="n"/>
      <c r="I114" s="9" t="n"/>
    </row>
    <row r="115">
      <c r="A115" s="9" t="n"/>
      <c r="B115" s="9" t="n"/>
      <c r="C115" s="8" t="n"/>
      <c r="D115" s="10">
        <f>IF(OR(B115="",C115=""),"",C115/IF(B115="Supplier",$L$4,$L$5))</f>
        <v/>
      </c>
      <c r="E115" s="11">
        <f>IF(D115="","",IF(D115&gt;=$L$6,"Yes","No"))</f>
        <v/>
      </c>
      <c r="F115" s="12">
        <f>IF(E115&lt;&gt;"Yes","",SUMIFS($D$5:$D$304,$B$5:$B$304,B115,$E$5:$E$304,"Yes",$C$5:$C$304,"&gt;="&amp;C115))</f>
        <v/>
      </c>
      <c r="G115" s="11">
        <f>IF(E115&lt;&gt;"Yes","",IF(F115-D115&lt;$L$7,"Yes","No (beyond 75%)"))</f>
        <v/>
      </c>
      <c r="H115" s="9" t="n"/>
      <c r="I115" s="9" t="n"/>
    </row>
    <row r="116">
      <c r="A116" s="9" t="n"/>
      <c r="B116" s="9" t="n"/>
      <c r="C116" s="8" t="n"/>
      <c r="D116" s="10">
        <f>IF(OR(B116="",C116=""),"",C116/IF(B116="Supplier",$L$4,$L$5))</f>
        <v/>
      </c>
      <c r="E116" s="11">
        <f>IF(D116="","",IF(D116&gt;=$L$6,"Yes","No"))</f>
        <v/>
      </c>
      <c r="F116" s="12">
        <f>IF(E116&lt;&gt;"Yes","",SUMIFS($D$5:$D$304,$B$5:$B$304,B116,$E$5:$E$304,"Yes",$C$5:$C$304,"&gt;="&amp;C116))</f>
        <v/>
      </c>
      <c r="G116" s="11">
        <f>IF(E116&lt;&gt;"Yes","",IF(F116-D116&lt;$L$7,"Yes","No (beyond 75%)"))</f>
        <v/>
      </c>
      <c r="H116" s="9" t="n"/>
      <c r="I116" s="9" t="n"/>
    </row>
    <row r="117">
      <c r="A117" s="9" t="n"/>
      <c r="B117" s="9" t="n"/>
      <c r="C117" s="8" t="n"/>
      <c r="D117" s="10">
        <f>IF(OR(B117="",C117=""),"",C117/IF(B117="Supplier",$L$4,$L$5))</f>
        <v/>
      </c>
      <c r="E117" s="11">
        <f>IF(D117="","",IF(D117&gt;=$L$6,"Yes","No"))</f>
        <v/>
      </c>
      <c r="F117" s="12">
        <f>IF(E117&lt;&gt;"Yes","",SUMIFS($D$5:$D$304,$B$5:$B$304,B117,$E$5:$E$304,"Yes",$C$5:$C$304,"&gt;="&amp;C117))</f>
        <v/>
      </c>
      <c r="G117" s="11">
        <f>IF(E117&lt;&gt;"Yes","",IF(F117-D117&lt;$L$7,"Yes","No (beyond 75%)"))</f>
        <v/>
      </c>
      <c r="H117" s="9" t="n"/>
      <c r="I117" s="9" t="n"/>
    </row>
    <row r="118">
      <c r="A118" s="9" t="n"/>
      <c r="B118" s="9" t="n"/>
      <c r="C118" s="8" t="n"/>
      <c r="D118" s="10">
        <f>IF(OR(B118="",C118=""),"",C118/IF(B118="Supplier",$L$4,$L$5))</f>
        <v/>
      </c>
      <c r="E118" s="11">
        <f>IF(D118="","",IF(D118&gt;=$L$6,"Yes","No"))</f>
        <v/>
      </c>
      <c r="F118" s="12">
        <f>IF(E118&lt;&gt;"Yes","",SUMIFS($D$5:$D$304,$B$5:$B$304,B118,$E$5:$E$304,"Yes",$C$5:$C$304,"&gt;="&amp;C118))</f>
        <v/>
      </c>
      <c r="G118" s="11">
        <f>IF(E118&lt;&gt;"Yes","",IF(F118-D118&lt;$L$7,"Yes","No (beyond 75%)"))</f>
        <v/>
      </c>
      <c r="H118" s="9" t="n"/>
      <c r="I118" s="9" t="n"/>
    </row>
    <row r="119">
      <c r="A119" s="9" t="n"/>
      <c r="B119" s="9" t="n"/>
      <c r="C119" s="8" t="n"/>
      <c r="D119" s="10">
        <f>IF(OR(B119="",C119=""),"",C119/IF(B119="Supplier",$L$4,$L$5))</f>
        <v/>
      </c>
      <c r="E119" s="11">
        <f>IF(D119="","",IF(D119&gt;=$L$6,"Yes","No"))</f>
        <v/>
      </c>
      <c r="F119" s="12">
        <f>IF(E119&lt;&gt;"Yes","",SUMIFS($D$5:$D$304,$B$5:$B$304,B119,$E$5:$E$304,"Yes",$C$5:$C$304,"&gt;="&amp;C119))</f>
        <v/>
      </c>
      <c r="G119" s="11">
        <f>IF(E119&lt;&gt;"Yes","",IF(F119-D119&lt;$L$7,"Yes","No (beyond 75%)"))</f>
        <v/>
      </c>
      <c r="H119" s="9" t="n"/>
      <c r="I119" s="9" t="n"/>
    </row>
    <row r="120">
      <c r="A120" s="9" t="n"/>
      <c r="B120" s="9" t="n"/>
      <c r="C120" s="8" t="n"/>
      <c r="D120" s="10">
        <f>IF(OR(B120="",C120=""),"",C120/IF(B120="Supplier",$L$4,$L$5))</f>
        <v/>
      </c>
      <c r="E120" s="11">
        <f>IF(D120="","",IF(D120&gt;=$L$6,"Yes","No"))</f>
        <v/>
      </c>
      <c r="F120" s="12">
        <f>IF(E120&lt;&gt;"Yes","",SUMIFS($D$5:$D$304,$B$5:$B$304,B120,$E$5:$E$304,"Yes",$C$5:$C$304,"&gt;="&amp;C120))</f>
        <v/>
      </c>
      <c r="G120" s="11">
        <f>IF(E120&lt;&gt;"Yes","",IF(F120-D120&lt;$L$7,"Yes","No (beyond 75%)"))</f>
        <v/>
      </c>
      <c r="H120" s="9" t="n"/>
      <c r="I120" s="9" t="n"/>
    </row>
    <row r="121">
      <c r="A121" s="9" t="n"/>
      <c r="B121" s="9" t="n"/>
      <c r="C121" s="8" t="n"/>
      <c r="D121" s="10">
        <f>IF(OR(B121="",C121=""),"",C121/IF(B121="Supplier",$L$4,$L$5))</f>
        <v/>
      </c>
      <c r="E121" s="11">
        <f>IF(D121="","",IF(D121&gt;=$L$6,"Yes","No"))</f>
        <v/>
      </c>
      <c r="F121" s="12">
        <f>IF(E121&lt;&gt;"Yes","",SUMIFS($D$5:$D$304,$B$5:$B$304,B121,$E$5:$E$304,"Yes",$C$5:$C$304,"&gt;="&amp;C121))</f>
        <v/>
      </c>
      <c r="G121" s="11">
        <f>IF(E121&lt;&gt;"Yes","",IF(F121-D121&lt;$L$7,"Yes","No (beyond 75%)"))</f>
        <v/>
      </c>
      <c r="H121" s="9" t="n"/>
      <c r="I121" s="9" t="n"/>
    </row>
    <row r="122">
      <c r="A122" s="9" t="n"/>
      <c r="B122" s="9" t="n"/>
      <c r="C122" s="8" t="n"/>
      <c r="D122" s="10">
        <f>IF(OR(B122="",C122=""),"",C122/IF(B122="Supplier",$L$4,$L$5))</f>
        <v/>
      </c>
      <c r="E122" s="11">
        <f>IF(D122="","",IF(D122&gt;=$L$6,"Yes","No"))</f>
        <v/>
      </c>
      <c r="F122" s="12">
        <f>IF(E122&lt;&gt;"Yes","",SUMIFS($D$5:$D$304,$B$5:$B$304,B122,$E$5:$E$304,"Yes",$C$5:$C$304,"&gt;="&amp;C122))</f>
        <v/>
      </c>
      <c r="G122" s="11">
        <f>IF(E122&lt;&gt;"Yes","",IF(F122-D122&lt;$L$7,"Yes","No (beyond 75%)"))</f>
        <v/>
      </c>
      <c r="H122" s="9" t="n"/>
      <c r="I122" s="9" t="n"/>
    </row>
    <row r="123">
      <c r="A123" s="9" t="n"/>
      <c r="B123" s="9" t="n"/>
      <c r="C123" s="8" t="n"/>
      <c r="D123" s="10">
        <f>IF(OR(B123="",C123=""),"",C123/IF(B123="Supplier",$L$4,$L$5))</f>
        <v/>
      </c>
      <c r="E123" s="11">
        <f>IF(D123="","",IF(D123&gt;=$L$6,"Yes","No"))</f>
        <v/>
      </c>
      <c r="F123" s="12">
        <f>IF(E123&lt;&gt;"Yes","",SUMIFS($D$5:$D$304,$B$5:$B$304,B123,$E$5:$E$304,"Yes",$C$5:$C$304,"&gt;="&amp;C123))</f>
        <v/>
      </c>
      <c r="G123" s="11">
        <f>IF(E123&lt;&gt;"Yes","",IF(F123-D123&lt;$L$7,"Yes","No (beyond 75%)"))</f>
        <v/>
      </c>
      <c r="H123" s="9" t="n"/>
      <c r="I123" s="9" t="n"/>
    </row>
    <row r="124">
      <c r="A124" s="9" t="n"/>
      <c r="B124" s="9" t="n"/>
      <c r="C124" s="8" t="n"/>
      <c r="D124" s="10">
        <f>IF(OR(B124="",C124=""),"",C124/IF(B124="Supplier",$L$4,$L$5))</f>
        <v/>
      </c>
      <c r="E124" s="11">
        <f>IF(D124="","",IF(D124&gt;=$L$6,"Yes","No"))</f>
        <v/>
      </c>
      <c r="F124" s="12">
        <f>IF(E124&lt;&gt;"Yes","",SUMIFS($D$5:$D$304,$B$5:$B$304,B124,$E$5:$E$304,"Yes",$C$5:$C$304,"&gt;="&amp;C124))</f>
        <v/>
      </c>
      <c r="G124" s="11">
        <f>IF(E124&lt;&gt;"Yes","",IF(F124-D124&lt;$L$7,"Yes","No (beyond 75%)"))</f>
        <v/>
      </c>
      <c r="H124" s="9" t="n"/>
      <c r="I124" s="9" t="n"/>
    </row>
    <row r="125">
      <c r="A125" s="9" t="n"/>
      <c r="B125" s="9" t="n"/>
      <c r="C125" s="8" t="n"/>
      <c r="D125" s="10">
        <f>IF(OR(B125="",C125=""),"",C125/IF(B125="Supplier",$L$4,$L$5))</f>
        <v/>
      </c>
      <c r="E125" s="11">
        <f>IF(D125="","",IF(D125&gt;=$L$6,"Yes","No"))</f>
        <v/>
      </c>
      <c r="F125" s="12">
        <f>IF(E125&lt;&gt;"Yes","",SUMIFS($D$5:$D$304,$B$5:$B$304,B125,$E$5:$E$304,"Yes",$C$5:$C$304,"&gt;="&amp;C125))</f>
        <v/>
      </c>
      <c r="G125" s="11">
        <f>IF(E125&lt;&gt;"Yes","",IF(F125-D125&lt;$L$7,"Yes","No (beyond 75%)"))</f>
        <v/>
      </c>
      <c r="H125" s="9" t="n"/>
      <c r="I125" s="9" t="n"/>
    </row>
    <row r="126">
      <c r="A126" s="9" t="n"/>
      <c r="B126" s="9" t="n"/>
      <c r="C126" s="8" t="n"/>
      <c r="D126" s="10">
        <f>IF(OR(B126="",C126=""),"",C126/IF(B126="Supplier",$L$4,$L$5))</f>
        <v/>
      </c>
      <c r="E126" s="11">
        <f>IF(D126="","",IF(D126&gt;=$L$6,"Yes","No"))</f>
        <v/>
      </c>
      <c r="F126" s="12">
        <f>IF(E126&lt;&gt;"Yes","",SUMIFS($D$5:$D$304,$B$5:$B$304,B126,$E$5:$E$304,"Yes",$C$5:$C$304,"&gt;="&amp;C126))</f>
        <v/>
      </c>
      <c r="G126" s="11">
        <f>IF(E126&lt;&gt;"Yes","",IF(F126-D126&lt;$L$7,"Yes","No (beyond 75%)"))</f>
        <v/>
      </c>
      <c r="H126" s="9" t="n"/>
      <c r="I126" s="9" t="n"/>
    </row>
    <row r="127">
      <c r="A127" s="9" t="n"/>
      <c r="B127" s="9" t="n"/>
      <c r="C127" s="8" t="n"/>
      <c r="D127" s="10">
        <f>IF(OR(B127="",C127=""),"",C127/IF(B127="Supplier",$L$4,$L$5))</f>
        <v/>
      </c>
      <c r="E127" s="11">
        <f>IF(D127="","",IF(D127&gt;=$L$6,"Yes","No"))</f>
        <v/>
      </c>
      <c r="F127" s="12">
        <f>IF(E127&lt;&gt;"Yes","",SUMIFS($D$5:$D$304,$B$5:$B$304,B127,$E$5:$E$304,"Yes",$C$5:$C$304,"&gt;="&amp;C127))</f>
        <v/>
      </c>
      <c r="G127" s="11">
        <f>IF(E127&lt;&gt;"Yes","",IF(F127-D127&lt;$L$7,"Yes","No (beyond 75%)"))</f>
        <v/>
      </c>
      <c r="H127" s="9" t="n"/>
      <c r="I127" s="9" t="n"/>
    </row>
    <row r="128">
      <c r="A128" s="9" t="n"/>
      <c r="B128" s="9" t="n"/>
      <c r="C128" s="8" t="n"/>
      <c r="D128" s="10">
        <f>IF(OR(B128="",C128=""),"",C128/IF(B128="Supplier",$L$4,$L$5))</f>
        <v/>
      </c>
      <c r="E128" s="11">
        <f>IF(D128="","",IF(D128&gt;=$L$6,"Yes","No"))</f>
        <v/>
      </c>
      <c r="F128" s="12">
        <f>IF(E128&lt;&gt;"Yes","",SUMIFS($D$5:$D$304,$B$5:$B$304,B128,$E$5:$E$304,"Yes",$C$5:$C$304,"&gt;="&amp;C128))</f>
        <v/>
      </c>
      <c r="G128" s="11">
        <f>IF(E128&lt;&gt;"Yes","",IF(F128-D128&lt;$L$7,"Yes","No (beyond 75%)"))</f>
        <v/>
      </c>
      <c r="H128" s="9" t="n"/>
      <c r="I128" s="9" t="n"/>
    </row>
    <row r="129">
      <c r="A129" s="9" t="n"/>
      <c r="B129" s="9" t="n"/>
      <c r="C129" s="8" t="n"/>
      <c r="D129" s="10">
        <f>IF(OR(B129="",C129=""),"",C129/IF(B129="Supplier",$L$4,$L$5))</f>
        <v/>
      </c>
      <c r="E129" s="11">
        <f>IF(D129="","",IF(D129&gt;=$L$6,"Yes","No"))</f>
        <v/>
      </c>
      <c r="F129" s="12">
        <f>IF(E129&lt;&gt;"Yes","",SUMIFS($D$5:$D$304,$B$5:$B$304,B129,$E$5:$E$304,"Yes",$C$5:$C$304,"&gt;="&amp;C129))</f>
        <v/>
      </c>
      <c r="G129" s="11">
        <f>IF(E129&lt;&gt;"Yes","",IF(F129-D129&lt;$L$7,"Yes","No (beyond 75%)"))</f>
        <v/>
      </c>
      <c r="H129" s="9" t="n"/>
      <c r="I129" s="9" t="n"/>
    </row>
    <row r="130">
      <c r="A130" s="9" t="n"/>
      <c r="B130" s="9" t="n"/>
      <c r="C130" s="8" t="n"/>
      <c r="D130" s="10">
        <f>IF(OR(B130="",C130=""),"",C130/IF(B130="Supplier",$L$4,$L$5))</f>
        <v/>
      </c>
      <c r="E130" s="11">
        <f>IF(D130="","",IF(D130&gt;=$L$6,"Yes","No"))</f>
        <v/>
      </c>
      <c r="F130" s="12">
        <f>IF(E130&lt;&gt;"Yes","",SUMIFS($D$5:$D$304,$B$5:$B$304,B130,$E$5:$E$304,"Yes",$C$5:$C$304,"&gt;="&amp;C130))</f>
        <v/>
      </c>
      <c r="G130" s="11">
        <f>IF(E130&lt;&gt;"Yes","",IF(F130-D130&lt;$L$7,"Yes","No (beyond 75%)"))</f>
        <v/>
      </c>
      <c r="H130" s="9" t="n"/>
      <c r="I130" s="9" t="n"/>
    </row>
    <row r="131">
      <c r="A131" s="9" t="n"/>
      <c r="B131" s="9" t="n"/>
      <c r="C131" s="8" t="n"/>
      <c r="D131" s="10">
        <f>IF(OR(B131="",C131=""),"",C131/IF(B131="Supplier",$L$4,$L$5))</f>
        <v/>
      </c>
      <c r="E131" s="11">
        <f>IF(D131="","",IF(D131&gt;=$L$6,"Yes","No"))</f>
        <v/>
      </c>
      <c r="F131" s="12">
        <f>IF(E131&lt;&gt;"Yes","",SUMIFS($D$5:$D$304,$B$5:$B$304,B131,$E$5:$E$304,"Yes",$C$5:$C$304,"&gt;="&amp;C131))</f>
        <v/>
      </c>
      <c r="G131" s="11">
        <f>IF(E131&lt;&gt;"Yes","",IF(F131-D131&lt;$L$7,"Yes","No (beyond 75%)"))</f>
        <v/>
      </c>
      <c r="H131" s="9" t="n"/>
      <c r="I131" s="9" t="n"/>
    </row>
    <row r="132">
      <c r="A132" s="9" t="n"/>
      <c r="B132" s="9" t="n"/>
      <c r="C132" s="8" t="n"/>
      <c r="D132" s="10">
        <f>IF(OR(B132="",C132=""),"",C132/IF(B132="Supplier",$L$4,$L$5))</f>
        <v/>
      </c>
      <c r="E132" s="11">
        <f>IF(D132="","",IF(D132&gt;=$L$6,"Yes","No"))</f>
        <v/>
      </c>
      <c r="F132" s="12">
        <f>IF(E132&lt;&gt;"Yes","",SUMIFS($D$5:$D$304,$B$5:$B$304,B132,$E$5:$E$304,"Yes",$C$5:$C$304,"&gt;="&amp;C132))</f>
        <v/>
      </c>
      <c r="G132" s="11">
        <f>IF(E132&lt;&gt;"Yes","",IF(F132-D132&lt;$L$7,"Yes","No (beyond 75%)"))</f>
        <v/>
      </c>
      <c r="H132" s="9" t="n"/>
      <c r="I132" s="9" t="n"/>
    </row>
    <row r="133">
      <c r="A133" s="9" t="n"/>
      <c r="B133" s="9" t="n"/>
      <c r="C133" s="8" t="n"/>
      <c r="D133" s="10">
        <f>IF(OR(B133="",C133=""),"",C133/IF(B133="Supplier",$L$4,$L$5))</f>
        <v/>
      </c>
      <c r="E133" s="11">
        <f>IF(D133="","",IF(D133&gt;=$L$6,"Yes","No"))</f>
        <v/>
      </c>
      <c r="F133" s="12">
        <f>IF(E133&lt;&gt;"Yes","",SUMIFS($D$5:$D$304,$B$5:$B$304,B133,$E$5:$E$304,"Yes",$C$5:$C$304,"&gt;="&amp;C133))</f>
        <v/>
      </c>
      <c r="G133" s="11">
        <f>IF(E133&lt;&gt;"Yes","",IF(F133-D133&lt;$L$7,"Yes","No (beyond 75%)"))</f>
        <v/>
      </c>
      <c r="H133" s="9" t="n"/>
      <c r="I133" s="9" t="n"/>
    </row>
    <row r="134">
      <c r="A134" s="9" t="n"/>
      <c r="B134" s="9" t="n"/>
      <c r="C134" s="8" t="n"/>
      <c r="D134" s="10">
        <f>IF(OR(B134="",C134=""),"",C134/IF(B134="Supplier",$L$4,$L$5))</f>
        <v/>
      </c>
      <c r="E134" s="11">
        <f>IF(D134="","",IF(D134&gt;=$L$6,"Yes","No"))</f>
        <v/>
      </c>
      <c r="F134" s="12">
        <f>IF(E134&lt;&gt;"Yes","",SUMIFS($D$5:$D$304,$B$5:$B$304,B134,$E$5:$E$304,"Yes",$C$5:$C$304,"&gt;="&amp;C134))</f>
        <v/>
      </c>
      <c r="G134" s="11">
        <f>IF(E134&lt;&gt;"Yes","",IF(F134-D134&lt;$L$7,"Yes","No (beyond 75%)"))</f>
        <v/>
      </c>
      <c r="H134" s="9" t="n"/>
      <c r="I134" s="9" t="n"/>
    </row>
    <row r="135">
      <c r="A135" s="9" t="n"/>
      <c r="B135" s="9" t="n"/>
      <c r="C135" s="8" t="n"/>
      <c r="D135" s="10">
        <f>IF(OR(B135="",C135=""),"",C135/IF(B135="Supplier",$L$4,$L$5))</f>
        <v/>
      </c>
      <c r="E135" s="11">
        <f>IF(D135="","",IF(D135&gt;=$L$6,"Yes","No"))</f>
        <v/>
      </c>
      <c r="F135" s="12">
        <f>IF(E135&lt;&gt;"Yes","",SUMIFS($D$5:$D$304,$B$5:$B$304,B135,$E$5:$E$304,"Yes",$C$5:$C$304,"&gt;="&amp;C135))</f>
        <v/>
      </c>
      <c r="G135" s="11">
        <f>IF(E135&lt;&gt;"Yes","",IF(F135-D135&lt;$L$7,"Yes","No (beyond 75%)"))</f>
        <v/>
      </c>
      <c r="H135" s="9" t="n"/>
      <c r="I135" s="9" t="n"/>
    </row>
    <row r="136">
      <c r="A136" s="9" t="n"/>
      <c r="B136" s="9" t="n"/>
      <c r="C136" s="8" t="n"/>
      <c r="D136" s="10">
        <f>IF(OR(B136="",C136=""),"",C136/IF(B136="Supplier",$L$4,$L$5))</f>
        <v/>
      </c>
      <c r="E136" s="11">
        <f>IF(D136="","",IF(D136&gt;=$L$6,"Yes","No"))</f>
        <v/>
      </c>
      <c r="F136" s="12">
        <f>IF(E136&lt;&gt;"Yes","",SUMIFS($D$5:$D$304,$B$5:$B$304,B136,$E$5:$E$304,"Yes",$C$5:$C$304,"&gt;="&amp;C136))</f>
        <v/>
      </c>
      <c r="G136" s="11">
        <f>IF(E136&lt;&gt;"Yes","",IF(F136-D136&lt;$L$7,"Yes","No (beyond 75%)"))</f>
        <v/>
      </c>
      <c r="H136" s="9" t="n"/>
      <c r="I136" s="9" t="n"/>
    </row>
    <row r="137">
      <c r="A137" s="9" t="n"/>
      <c r="B137" s="9" t="n"/>
      <c r="C137" s="8" t="n"/>
      <c r="D137" s="10">
        <f>IF(OR(B137="",C137=""),"",C137/IF(B137="Supplier",$L$4,$L$5))</f>
        <v/>
      </c>
      <c r="E137" s="11">
        <f>IF(D137="","",IF(D137&gt;=$L$6,"Yes","No"))</f>
        <v/>
      </c>
      <c r="F137" s="12">
        <f>IF(E137&lt;&gt;"Yes","",SUMIFS($D$5:$D$304,$B$5:$B$304,B137,$E$5:$E$304,"Yes",$C$5:$C$304,"&gt;="&amp;C137))</f>
        <v/>
      </c>
      <c r="G137" s="11">
        <f>IF(E137&lt;&gt;"Yes","",IF(F137-D137&lt;$L$7,"Yes","No (beyond 75%)"))</f>
        <v/>
      </c>
      <c r="H137" s="9" t="n"/>
      <c r="I137" s="9" t="n"/>
    </row>
    <row r="138">
      <c r="A138" s="9" t="n"/>
      <c r="B138" s="9" t="n"/>
      <c r="C138" s="8" t="n"/>
      <c r="D138" s="10">
        <f>IF(OR(B138="",C138=""),"",C138/IF(B138="Supplier",$L$4,$L$5))</f>
        <v/>
      </c>
      <c r="E138" s="11">
        <f>IF(D138="","",IF(D138&gt;=$L$6,"Yes","No"))</f>
        <v/>
      </c>
      <c r="F138" s="12">
        <f>IF(E138&lt;&gt;"Yes","",SUMIFS($D$5:$D$304,$B$5:$B$304,B138,$E$5:$E$304,"Yes",$C$5:$C$304,"&gt;="&amp;C138))</f>
        <v/>
      </c>
      <c r="G138" s="11">
        <f>IF(E138&lt;&gt;"Yes","",IF(F138-D138&lt;$L$7,"Yes","No (beyond 75%)"))</f>
        <v/>
      </c>
      <c r="H138" s="9" t="n"/>
      <c r="I138" s="9" t="n"/>
    </row>
    <row r="139">
      <c r="A139" s="9" t="n"/>
      <c r="B139" s="9" t="n"/>
      <c r="C139" s="8" t="n"/>
      <c r="D139" s="10">
        <f>IF(OR(B139="",C139=""),"",C139/IF(B139="Supplier",$L$4,$L$5))</f>
        <v/>
      </c>
      <c r="E139" s="11">
        <f>IF(D139="","",IF(D139&gt;=$L$6,"Yes","No"))</f>
        <v/>
      </c>
      <c r="F139" s="12">
        <f>IF(E139&lt;&gt;"Yes","",SUMIFS($D$5:$D$304,$B$5:$B$304,B139,$E$5:$E$304,"Yes",$C$5:$C$304,"&gt;="&amp;C139))</f>
        <v/>
      </c>
      <c r="G139" s="11">
        <f>IF(E139&lt;&gt;"Yes","",IF(F139-D139&lt;$L$7,"Yes","No (beyond 75%)"))</f>
        <v/>
      </c>
      <c r="H139" s="9" t="n"/>
      <c r="I139" s="9" t="n"/>
    </row>
    <row r="140">
      <c r="A140" s="9" t="n"/>
      <c r="B140" s="9" t="n"/>
      <c r="C140" s="8" t="n"/>
      <c r="D140" s="10">
        <f>IF(OR(B140="",C140=""),"",C140/IF(B140="Supplier",$L$4,$L$5))</f>
        <v/>
      </c>
      <c r="E140" s="11">
        <f>IF(D140="","",IF(D140&gt;=$L$6,"Yes","No"))</f>
        <v/>
      </c>
      <c r="F140" s="12">
        <f>IF(E140&lt;&gt;"Yes","",SUMIFS($D$5:$D$304,$B$5:$B$304,B140,$E$5:$E$304,"Yes",$C$5:$C$304,"&gt;="&amp;C140))</f>
        <v/>
      </c>
      <c r="G140" s="11">
        <f>IF(E140&lt;&gt;"Yes","",IF(F140-D140&lt;$L$7,"Yes","No (beyond 75%)"))</f>
        <v/>
      </c>
      <c r="H140" s="9" t="n"/>
      <c r="I140" s="9" t="n"/>
    </row>
    <row r="141">
      <c r="A141" s="9" t="n"/>
      <c r="B141" s="9" t="n"/>
      <c r="C141" s="8" t="n"/>
      <c r="D141" s="10">
        <f>IF(OR(B141="",C141=""),"",C141/IF(B141="Supplier",$L$4,$L$5))</f>
        <v/>
      </c>
      <c r="E141" s="11">
        <f>IF(D141="","",IF(D141&gt;=$L$6,"Yes","No"))</f>
        <v/>
      </c>
      <c r="F141" s="12">
        <f>IF(E141&lt;&gt;"Yes","",SUMIFS($D$5:$D$304,$B$5:$B$304,B141,$E$5:$E$304,"Yes",$C$5:$C$304,"&gt;="&amp;C141))</f>
        <v/>
      </c>
      <c r="G141" s="11">
        <f>IF(E141&lt;&gt;"Yes","",IF(F141-D141&lt;$L$7,"Yes","No (beyond 75%)"))</f>
        <v/>
      </c>
      <c r="H141" s="9" t="n"/>
      <c r="I141" s="9" t="n"/>
    </row>
    <row r="142">
      <c r="A142" s="9" t="n"/>
      <c r="B142" s="9" t="n"/>
      <c r="C142" s="8" t="n"/>
      <c r="D142" s="10">
        <f>IF(OR(B142="",C142=""),"",C142/IF(B142="Supplier",$L$4,$L$5))</f>
        <v/>
      </c>
      <c r="E142" s="11">
        <f>IF(D142="","",IF(D142&gt;=$L$6,"Yes","No"))</f>
        <v/>
      </c>
      <c r="F142" s="12">
        <f>IF(E142&lt;&gt;"Yes","",SUMIFS($D$5:$D$304,$B$5:$B$304,B142,$E$5:$E$304,"Yes",$C$5:$C$304,"&gt;="&amp;C142))</f>
        <v/>
      </c>
      <c r="G142" s="11">
        <f>IF(E142&lt;&gt;"Yes","",IF(F142-D142&lt;$L$7,"Yes","No (beyond 75%)"))</f>
        <v/>
      </c>
      <c r="H142" s="9" t="n"/>
      <c r="I142" s="9" t="n"/>
    </row>
    <row r="143">
      <c r="A143" s="9" t="n"/>
      <c r="B143" s="9" t="n"/>
      <c r="C143" s="8" t="n"/>
      <c r="D143" s="10">
        <f>IF(OR(B143="",C143=""),"",C143/IF(B143="Supplier",$L$4,$L$5))</f>
        <v/>
      </c>
      <c r="E143" s="11">
        <f>IF(D143="","",IF(D143&gt;=$L$6,"Yes","No"))</f>
        <v/>
      </c>
      <c r="F143" s="12">
        <f>IF(E143&lt;&gt;"Yes","",SUMIFS($D$5:$D$304,$B$5:$B$304,B143,$E$5:$E$304,"Yes",$C$5:$C$304,"&gt;="&amp;C143))</f>
        <v/>
      </c>
      <c r="G143" s="11">
        <f>IF(E143&lt;&gt;"Yes","",IF(F143-D143&lt;$L$7,"Yes","No (beyond 75%)"))</f>
        <v/>
      </c>
      <c r="H143" s="9" t="n"/>
      <c r="I143" s="9" t="n"/>
    </row>
    <row r="144">
      <c r="A144" s="9" t="n"/>
      <c r="B144" s="9" t="n"/>
      <c r="C144" s="8" t="n"/>
      <c r="D144" s="10">
        <f>IF(OR(B144="",C144=""),"",C144/IF(B144="Supplier",$L$4,$L$5))</f>
        <v/>
      </c>
      <c r="E144" s="11">
        <f>IF(D144="","",IF(D144&gt;=$L$6,"Yes","No"))</f>
        <v/>
      </c>
      <c r="F144" s="12">
        <f>IF(E144&lt;&gt;"Yes","",SUMIFS($D$5:$D$304,$B$5:$B$304,B144,$E$5:$E$304,"Yes",$C$5:$C$304,"&gt;="&amp;C144))</f>
        <v/>
      </c>
      <c r="G144" s="11">
        <f>IF(E144&lt;&gt;"Yes","",IF(F144-D144&lt;$L$7,"Yes","No (beyond 75%)"))</f>
        <v/>
      </c>
      <c r="H144" s="9" t="n"/>
      <c r="I144" s="9" t="n"/>
    </row>
    <row r="145">
      <c r="A145" s="9" t="n"/>
      <c r="B145" s="9" t="n"/>
      <c r="C145" s="8" t="n"/>
      <c r="D145" s="10">
        <f>IF(OR(B145="",C145=""),"",C145/IF(B145="Supplier",$L$4,$L$5))</f>
        <v/>
      </c>
      <c r="E145" s="11">
        <f>IF(D145="","",IF(D145&gt;=$L$6,"Yes","No"))</f>
        <v/>
      </c>
      <c r="F145" s="12">
        <f>IF(E145&lt;&gt;"Yes","",SUMIFS($D$5:$D$304,$B$5:$B$304,B145,$E$5:$E$304,"Yes",$C$5:$C$304,"&gt;="&amp;C145))</f>
        <v/>
      </c>
      <c r="G145" s="11">
        <f>IF(E145&lt;&gt;"Yes","",IF(F145-D145&lt;$L$7,"Yes","No (beyond 75%)"))</f>
        <v/>
      </c>
      <c r="H145" s="9" t="n"/>
      <c r="I145" s="9" t="n"/>
    </row>
    <row r="146">
      <c r="A146" s="9" t="n"/>
      <c r="B146" s="9" t="n"/>
      <c r="C146" s="8" t="n"/>
      <c r="D146" s="10">
        <f>IF(OR(B146="",C146=""),"",C146/IF(B146="Supplier",$L$4,$L$5))</f>
        <v/>
      </c>
      <c r="E146" s="11">
        <f>IF(D146="","",IF(D146&gt;=$L$6,"Yes","No"))</f>
        <v/>
      </c>
      <c r="F146" s="12">
        <f>IF(E146&lt;&gt;"Yes","",SUMIFS($D$5:$D$304,$B$5:$B$304,B146,$E$5:$E$304,"Yes",$C$5:$C$304,"&gt;="&amp;C146))</f>
        <v/>
      </c>
      <c r="G146" s="11">
        <f>IF(E146&lt;&gt;"Yes","",IF(F146-D146&lt;$L$7,"Yes","No (beyond 75%)"))</f>
        <v/>
      </c>
      <c r="H146" s="9" t="n"/>
      <c r="I146" s="9" t="n"/>
    </row>
    <row r="147">
      <c r="A147" s="9" t="n"/>
      <c r="B147" s="9" t="n"/>
      <c r="C147" s="8" t="n"/>
      <c r="D147" s="10">
        <f>IF(OR(B147="",C147=""),"",C147/IF(B147="Supplier",$L$4,$L$5))</f>
        <v/>
      </c>
      <c r="E147" s="11">
        <f>IF(D147="","",IF(D147&gt;=$L$6,"Yes","No"))</f>
        <v/>
      </c>
      <c r="F147" s="12">
        <f>IF(E147&lt;&gt;"Yes","",SUMIFS($D$5:$D$304,$B$5:$B$304,B147,$E$5:$E$304,"Yes",$C$5:$C$304,"&gt;="&amp;C147))</f>
        <v/>
      </c>
      <c r="G147" s="11">
        <f>IF(E147&lt;&gt;"Yes","",IF(F147-D147&lt;$L$7,"Yes","No (beyond 75%)"))</f>
        <v/>
      </c>
      <c r="H147" s="9" t="n"/>
      <c r="I147" s="9" t="n"/>
    </row>
    <row r="148">
      <c r="A148" s="9" t="n"/>
      <c r="B148" s="9" t="n"/>
      <c r="C148" s="8" t="n"/>
      <c r="D148" s="10">
        <f>IF(OR(B148="",C148=""),"",C148/IF(B148="Supplier",$L$4,$L$5))</f>
        <v/>
      </c>
      <c r="E148" s="11">
        <f>IF(D148="","",IF(D148&gt;=$L$6,"Yes","No"))</f>
        <v/>
      </c>
      <c r="F148" s="12">
        <f>IF(E148&lt;&gt;"Yes","",SUMIFS($D$5:$D$304,$B$5:$B$304,B148,$E$5:$E$304,"Yes",$C$5:$C$304,"&gt;="&amp;C148))</f>
        <v/>
      </c>
      <c r="G148" s="11">
        <f>IF(E148&lt;&gt;"Yes","",IF(F148-D148&lt;$L$7,"Yes","No (beyond 75%)"))</f>
        <v/>
      </c>
      <c r="H148" s="9" t="n"/>
      <c r="I148" s="9" t="n"/>
    </row>
    <row r="149">
      <c r="A149" s="9" t="n"/>
      <c r="B149" s="9" t="n"/>
      <c r="C149" s="8" t="n"/>
      <c r="D149" s="10">
        <f>IF(OR(B149="",C149=""),"",C149/IF(B149="Supplier",$L$4,$L$5))</f>
        <v/>
      </c>
      <c r="E149" s="11">
        <f>IF(D149="","",IF(D149&gt;=$L$6,"Yes","No"))</f>
        <v/>
      </c>
      <c r="F149" s="12">
        <f>IF(E149&lt;&gt;"Yes","",SUMIFS($D$5:$D$304,$B$5:$B$304,B149,$E$5:$E$304,"Yes",$C$5:$C$304,"&gt;="&amp;C149))</f>
        <v/>
      </c>
      <c r="G149" s="11">
        <f>IF(E149&lt;&gt;"Yes","",IF(F149-D149&lt;$L$7,"Yes","No (beyond 75%)"))</f>
        <v/>
      </c>
      <c r="H149" s="9" t="n"/>
      <c r="I149" s="9" t="n"/>
    </row>
    <row r="150">
      <c r="A150" s="9" t="n"/>
      <c r="B150" s="9" t="n"/>
      <c r="C150" s="8" t="n"/>
      <c r="D150" s="10">
        <f>IF(OR(B150="",C150=""),"",C150/IF(B150="Supplier",$L$4,$L$5))</f>
        <v/>
      </c>
      <c r="E150" s="11">
        <f>IF(D150="","",IF(D150&gt;=$L$6,"Yes","No"))</f>
        <v/>
      </c>
      <c r="F150" s="12">
        <f>IF(E150&lt;&gt;"Yes","",SUMIFS($D$5:$D$304,$B$5:$B$304,B150,$E$5:$E$304,"Yes",$C$5:$C$304,"&gt;="&amp;C150))</f>
        <v/>
      </c>
      <c r="G150" s="11">
        <f>IF(E150&lt;&gt;"Yes","",IF(F150-D150&lt;$L$7,"Yes","No (beyond 75%)"))</f>
        <v/>
      </c>
      <c r="H150" s="9" t="n"/>
      <c r="I150" s="9" t="n"/>
    </row>
    <row r="151">
      <c r="A151" s="9" t="n"/>
      <c r="B151" s="9" t="n"/>
      <c r="C151" s="8" t="n"/>
      <c r="D151" s="10">
        <f>IF(OR(B151="",C151=""),"",C151/IF(B151="Supplier",$L$4,$L$5))</f>
        <v/>
      </c>
      <c r="E151" s="11">
        <f>IF(D151="","",IF(D151&gt;=$L$6,"Yes","No"))</f>
        <v/>
      </c>
      <c r="F151" s="12">
        <f>IF(E151&lt;&gt;"Yes","",SUMIFS($D$5:$D$304,$B$5:$B$304,B151,$E$5:$E$304,"Yes",$C$5:$C$304,"&gt;="&amp;C151))</f>
        <v/>
      </c>
      <c r="G151" s="11">
        <f>IF(E151&lt;&gt;"Yes","",IF(F151-D151&lt;$L$7,"Yes","No (beyond 75%)"))</f>
        <v/>
      </c>
      <c r="H151" s="9" t="n"/>
      <c r="I151" s="9" t="n"/>
    </row>
    <row r="152">
      <c r="A152" s="9" t="n"/>
      <c r="B152" s="9" t="n"/>
      <c r="C152" s="8" t="n"/>
      <c r="D152" s="10">
        <f>IF(OR(B152="",C152=""),"",C152/IF(B152="Supplier",$L$4,$L$5))</f>
        <v/>
      </c>
      <c r="E152" s="11">
        <f>IF(D152="","",IF(D152&gt;=$L$6,"Yes","No"))</f>
        <v/>
      </c>
      <c r="F152" s="12">
        <f>IF(E152&lt;&gt;"Yes","",SUMIFS($D$5:$D$304,$B$5:$B$304,B152,$E$5:$E$304,"Yes",$C$5:$C$304,"&gt;="&amp;C152))</f>
        <v/>
      </c>
      <c r="G152" s="11">
        <f>IF(E152&lt;&gt;"Yes","",IF(F152-D152&lt;$L$7,"Yes","No (beyond 75%)"))</f>
        <v/>
      </c>
      <c r="H152" s="9" t="n"/>
      <c r="I152" s="9" t="n"/>
    </row>
    <row r="153">
      <c r="A153" s="9" t="n"/>
      <c r="B153" s="9" t="n"/>
      <c r="C153" s="8" t="n"/>
      <c r="D153" s="10">
        <f>IF(OR(B153="",C153=""),"",C153/IF(B153="Supplier",$L$4,$L$5))</f>
        <v/>
      </c>
      <c r="E153" s="11">
        <f>IF(D153="","",IF(D153&gt;=$L$6,"Yes","No"))</f>
        <v/>
      </c>
      <c r="F153" s="12">
        <f>IF(E153&lt;&gt;"Yes","",SUMIFS($D$5:$D$304,$B$5:$B$304,B153,$E$5:$E$304,"Yes",$C$5:$C$304,"&gt;="&amp;C153))</f>
        <v/>
      </c>
      <c r="G153" s="11">
        <f>IF(E153&lt;&gt;"Yes","",IF(F153-D153&lt;$L$7,"Yes","No (beyond 75%)"))</f>
        <v/>
      </c>
      <c r="H153" s="9" t="n"/>
      <c r="I153" s="9" t="n"/>
    </row>
    <row r="154">
      <c r="A154" s="9" t="n"/>
      <c r="B154" s="9" t="n"/>
      <c r="C154" s="8" t="n"/>
      <c r="D154" s="10">
        <f>IF(OR(B154="",C154=""),"",C154/IF(B154="Supplier",$L$4,$L$5))</f>
        <v/>
      </c>
      <c r="E154" s="11">
        <f>IF(D154="","",IF(D154&gt;=$L$6,"Yes","No"))</f>
        <v/>
      </c>
      <c r="F154" s="12">
        <f>IF(E154&lt;&gt;"Yes","",SUMIFS($D$5:$D$304,$B$5:$B$304,B154,$E$5:$E$304,"Yes",$C$5:$C$304,"&gt;="&amp;C154))</f>
        <v/>
      </c>
      <c r="G154" s="11">
        <f>IF(E154&lt;&gt;"Yes","",IF(F154-D154&lt;$L$7,"Yes","No (beyond 75%)"))</f>
        <v/>
      </c>
      <c r="H154" s="9" t="n"/>
      <c r="I154" s="9" t="n"/>
    </row>
    <row r="155">
      <c r="A155" s="9" t="n"/>
      <c r="B155" s="9" t="n"/>
      <c r="C155" s="8" t="n"/>
      <c r="D155" s="10">
        <f>IF(OR(B155="",C155=""),"",C155/IF(B155="Supplier",$L$4,$L$5))</f>
        <v/>
      </c>
      <c r="E155" s="11">
        <f>IF(D155="","",IF(D155&gt;=$L$6,"Yes","No"))</f>
        <v/>
      </c>
      <c r="F155" s="12">
        <f>IF(E155&lt;&gt;"Yes","",SUMIFS($D$5:$D$304,$B$5:$B$304,B155,$E$5:$E$304,"Yes",$C$5:$C$304,"&gt;="&amp;C155))</f>
        <v/>
      </c>
      <c r="G155" s="11">
        <f>IF(E155&lt;&gt;"Yes","",IF(F155-D155&lt;$L$7,"Yes","No (beyond 75%)"))</f>
        <v/>
      </c>
      <c r="H155" s="9" t="n"/>
      <c r="I155" s="9" t="n"/>
    </row>
    <row r="156">
      <c r="A156" s="9" t="n"/>
      <c r="B156" s="9" t="n"/>
      <c r="C156" s="8" t="n"/>
      <c r="D156" s="10">
        <f>IF(OR(B156="",C156=""),"",C156/IF(B156="Supplier",$L$4,$L$5))</f>
        <v/>
      </c>
      <c r="E156" s="11">
        <f>IF(D156="","",IF(D156&gt;=$L$6,"Yes","No"))</f>
        <v/>
      </c>
      <c r="F156" s="12">
        <f>IF(E156&lt;&gt;"Yes","",SUMIFS($D$5:$D$304,$B$5:$B$304,B156,$E$5:$E$304,"Yes",$C$5:$C$304,"&gt;="&amp;C156))</f>
        <v/>
      </c>
      <c r="G156" s="11">
        <f>IF(E156&lt;&gt;"Yes","",IF(F156-D156&lt;$L$7,"Yes","No (beyond 75%)"))</f>
        <v/>
      </c>
      <c r="H156" s="9" t="n"/>
      <c r="I156" s="9" t="n"/>
    </row>
    <row r="157">
      <c r="A157" s="9" t="n"/>
      <c r="B157" s="9" t="n"/>
      <c r="C157" s="8" t="n"/>
      <c r="D157" s="10">
        <f>IF(OR(B157="",C157=""),"",C157/IF(B157="Supplier",$L$4,$L$5))</f>
        <v/>
      </c>
      <c r="E157" s="11">
        <f>IF(D157="","",IF(D157&gt;=$L$6,"Yes","No"))</f>
        <v/>
      </c>
      <c r="F157" s="12">
        <f>IF(E157&lt;&gt;"Yes","",SUMIFS($D$5:$D$304,$B$5:$B$304,B157,$E$5:$E$304,"Yes",$C$5:$C$304,"&gt;="&amp;C157))</f>
        <v/>
      </c>
      <c r="G157" s="11">
        <f>IF(E157&lt;&gt;"Yes","",IF(F157-D157&lt;$L$7,"Yes","No (beyond 75%)"))</f>
        <v/>
      </c>
      <c r="H157" s="9" t="n"/>
      <c r="I157" s="9" t="n"/>
    </row>
    <row r="158">
      <c r="A158" s="9" t="n"/>
      <c r="B158" s="9" t="n"/>
      <c r="C158" s="8" t="n"/>
      <c r="D158" s="10">
        <f>IF(OR(B158="",C158=""),"",C158/IF(B158="Supplier",$L$4,$L$5))</f>
        <v/>
      </c>
      <c r="E158" s="11">
        <f>IF(D158="","",IF(D158&gt;=$L$6,"Yes","No"))</f>
        <v/>
      </c>
      <c r="F158" s="12">
        <f>IF(E158&lt;&gt;"Yes","",SUMIFS($D$5:$D$304,$B$5:$B$304,B158,$E$5:$E$304,"Yes",$C$5:$C$304,"&gt;="&amp;C158))</f>
        <v/>
      </c>
      <c r="G158" s="11">
        <f>IF(E158&lt;&gt;"Yes","",IF(F158-D158&lt;$L$7,"Yes","No (beyond 75%)"))</f>
        <v/>
      </c>
      <c r="H158" s="9" t="n"/>
      <c r="I158" s="9" t="n"/>
    </row>
    <row r="159">
      <c r="A159" s="9" t="n"/>
      <c r="B159" s="9" t="n"/>
      <c r="C159" s="8" t="n"/>
      <c r="D159" s="10">
        <f>IF(OR(B159="",C159=""),"",C159/IF(B159="Supplier",$L$4,$L$5))</f>
        <v/>
      </c>
      <c r="E159" s="11">
        <f>IF(D159="","",IF(D159&gt;=$L$6,"Yes","No"))</f>
        <v/>
      </c>
      <c r="F159" s="12">
        <f>IF(E159&lt;&gt;"Yes","",SUMIFS($D$5:$D$304,$B$5:$B$304,B159,$E$5:$E$304,"Yes",$C$5:$C$304,"&gt;="&amp;C159))</f>
        <v/>
      </c>
      <c r="G159" s="11">
        <f>IF(E159&lt;&gt;"Yes","",IF(F159-D159&lt;$L$7,"Yes","No (beyond 75%)"))</f>
        <v/>
      </c>
      <c r="H159" s="9" t="n"/>
      <c r="I159" s="9" t="n"/>
    </row>
    <row r="160">
      <c r="A160" s="9" t="n"/>
      <c r="B160" s="9" t="n"/>
      <c r="C160" s="8" t="n"/>
      <c r="D160" s="10">
        <f>IF(OR(B160="",C160=""),"",C160/IF(B160="Supplier",$L$4,$L$5))</f>
        <v/>
      </c>
      <c r="E160" s="11">
        <f>IF(D160="","",IF(D160&gt;=$L$6,"Yes","No"))</f>
        <v/>
      </c>
      <c r="F160" s="12">
        <f>IF(E160&lt;&gt;"Yes","",SUMIFS($D$5:$D$304,$B$5:$B$304,B160,$E$5:$E$304,"Yes",$C$5:$C$304,"&gt;="&amp;C160))</f>
        <v/>
      </c>
      <c r="G160" s="11">
        <f>IF(E160&lt;&gt;"Yes","",IF(F160-D160&lt;$L$7,"Yes","No (beyond 75%)"))</f>
        <v/>
      </c>
      <c r="H160" s="9" t="n"/>
      <c r="I160" s="9" t="n"/>
    </row>
    <row r="161">
      <c r="A161" s="9" t="n"/>
      <c r="B161" s="9" t="n"/>
      <c r="C161" s="8" t="n"/>
      <c r="D161" s="10">
        <f>IF(OR(B161="",C161=""),"",C161/IF(B161="Supplier",$L$4,$L$5))</f>
        <v/>
      </c>
      <c r="E161" s="11">
        <f>IF(D161="","",IF(D161&gt;=$L$6,"Yes","No"))</f>
        <v/>
      </c>
      <c r="F161" s="12">
        <f>IF(E161&lt;&gt;"Yes","",SUMIFS($D$5:$D$304,$B$5:$B$304,B161,$E$5:$E$304,"Yes",$C$5:$C$304,"&gt;="&amp;C161))</f>
        <v/>
      </c>
      <c r="G161" s="11">
        <f>IF(E161&lt;&gt;"Yes","",IF(F161-D161&lt;$L$7,"Yes","No (beyond 75%)"))</f>
        <v/>
      </c>
      <c r="H161" s="9" t="n"/>
      <c r="I161" s="9" t="n"/>
    </row>
    <row r="162">
      <c r="A162" s="9" t="n"/>
      <c r="B162" s="9" t="n"/>
      <c r="C162" s="8" t="n"/>
      <c r="D162" s="10">
        <f>IF(OR(B162="",C162=""),"",C162/IF(B162="Supplier",$L$4,$L$5))</f>
        <v/>
      </c>
      <c r="E162" s="11">
        <f>IF(D162="","",IF(D162&gt;=$L$6,"Yes","No"))</f>
        <v/>
      </c>
      <c r="F162" s="12">
        <f>IF(E162&lt;&gt;"Yes","",SUMIFS($D$5:$D$304,$B$5:$B$304,B162,$E$5:$E$304,"Yes",$C$5:$C$304,"&gt;="&amp;C162))</f>
        <v/>
      </c>
      <c r="G162" s="11">
        <f>IF(E162&lt;&gt;"Yes","",IF(F162-D162&lt;$L$7,"Yes","No (beyond 75%)"))</f>
        <v/>
      </c>
      <c r="H162" s="9" t="n"/>
      <c r="I162" s="9" t="n"/>
    </row>
    <row r="163">
      <c r="A163" s="9" t="n"/>
      <c r="B163" s="9" t="n"/>
      <c r="C163" s="8" t="n"/>
      <c r="D163" s="10">
        <f>IF(OR(B163="",C163=""),"",C163/IF(B163="Supplier",$L$4,$L$5))</f>
        <v/>
      </c>
      <c r="E163" s="11">
        <f>IF(D163="","",IF(D163&gt;=$L$6,"Yes","No"))</f>
        <v/>
      </c>
      <c r="F163" s="12">
        <f>IF(E163&lt;&gt;"Yes","",SUMIFS($D$5:$D$304,$B$5:$B$304,B163,$E$5:$E$304,"Yes",$C$5:$C$304,"&gt;="&amp;C163))</f>
        <v/>
      </c>
      <c r="G163" s="11">
        <f>IF(E163&lt;&gt;"Yes","",IF(F163-D163&lt;$L$7,"Yes","No (beyond 75%)"))</f>
        <v/>
      </c>
      <c r="H163" s="9" t="n"/>
      <c r="I163" s="9" t="n"/>
    </row>
    <row r="164">
      <c r="A164" s="9" t="n"/>
      <c r="B164" s="9" t="n"/>
      <c r="C164" s="8" t="n"/>
      <c r="D164" s="10">
        <f>IF(OR(B164="",C164=""),"",C164/IF(B164="Supplier",$L$4,$L$5))</f>
        <v/>
      </c>
      <c r="E164" s="11">
        <f>IF(D164="","",IF(D164&gt;=$L$6,"Yes","No"))</f>
        <v/>
      </c>
      <c r="F164" s="12">
        <f>IF(E164&lt;&gt;"Yes","",SUMIFS($D$5:$D$304,$B$5:$B$304,B164,$E$5:$E$304,"Yes",$C$5:$C$304,"&gt;="&amp;C164))</f>
        <v/>
      </c>
      <c r="G164" s="11">
        <f>IF(E164&lt;&gt;"Yes","",IF(F164-D164&lt;$L$7,"Yes","No (beyond 75%)"))</f>
        <v/>
      </c>
      <c r="H164" s="9" t="n"/>
      <c r="I164" s="9" t="n"/>
    </row>
    <row r="165">
      <c r="A165" s="9" t="n"/>
      <c r="B165" s="9" t="n"/>
      <c r="C165" s="8" t="n"/>
      <c r="D165" s="10">
        <f>IF(OR(B165="",C165=""),"",C165/IF(B165="Supplier",$L$4,$L$5))</f>
        <v/>
      </c>
      <c r="E165" s="11">
        <f>IF(D165="","",IF(D165&gt;=$L$6,"Yes","No"))</f>
        <v/>
      </c>
      <c r="F165" s="12">
        <f>IF(E165&lt;&gt;"Yes","",SUMIFS($D$5:$D$304,$B$5:$B$304,B165,$E$5:$E$304,"Yes",$C$5:$C$304,"&gt;="&amp;C165))</f>
        <v/>
      </c>
      <c r="G165" s="11">
        <f>IF(E165&lt;&gt;"Yes","",IF(F165-D165&lt;$L$7,"Yes","No (beyond 75%)"))</f>
        <v/>
      </c>
      <c r="H165" s="9" t="n"/>
      <c r="I165" s="9" t="n"/>
    </row>
    <row r="166">
      <c r="A166" s="9" t="n"/>
      <c r="B166" s="9" t="n"/>
      <c r="C166" s="8" t="n"/>
      <c r="D166" s="10">
        <f>IF(OR(B166="",C166=""),"",C166/IF(B166="Supplier",$L$4,$L$5))</f>
        <v/>
      </c>
      <c r="E166" s="11">
        <f>IF(D166="","",IF(D166&gt;=$L$6,"Yes","No"))</f>
        <v/>
      </c>
      <c r="F166" s="12">
        <f>IF(E166&lt;&gt;"Yes","",SUMIFS($D$5:$D$304,$B$5:$B$304,B166,$E$5:$E$304,"Yes",$C$5:$C$304,"&gt;="&amp;C166))</f>
        <v/>
      </c>
      <c r="G166" s="11">
        <f>IF(E166&lt;&gt;"Yes","",IF(F166-D166&lt;$L$7,"Yes","No (beyond 75%)"))</f>
        <v/>
      </c>
      <c r="H166" s="9" t="n"/>
      <c r="I166" s="9" t="n"/>
    </row>
    <row r="167">
      <c r="A167" s="9" t="n"/>
      <c r="B167" s="9" t="n"/>
      <c r="C167" s="8" t="n"/>
      <c r="D167" s="10">
        <f>IF(OR(B167="",C167=""),"",C167/IF(B167="Supplier",$L$4,$L$5))</f>
        <v/>
      </c>
      <c r="E167" s="11">
        <f>IF(D167="","",IF(D167&gt;=$L$6,"Yes","No"))</f>
        <v/>
      </c>
      <c r="F167" s="12">
        <f>IF(E167&lt;&gt;"Yes","",SUMIFS($D$5:$D$304,$B$5:$B$304,B167,$E$5:$E$304,"Yes",$C$5:$C$304,"&gt;="&amp;C167))</f>
        <v/>
      </c>
      <c r="G167" s="11">
        <f>IF(E167&lt;&gt;"Yes","",IF(F167-D167&lt;$L$7,"Yes","No (beyond 75%)"))</f>
        <v/>
      </c>
      <c r="H167" s="9" t="n"/>
      <c r="I167" s="9" t="n"/>
    </row>
    <row r="168">
      <c r="A168" s="9" t="n"/>
      <c r="B168" s="9" t="n"/>
      <c r="C168" s="8" t="n"/>
      <c r="D168" s="10">
        <f>IF(OR(B168="",C168=""),"",C168/IF(B168="Supplier",$L$4,$L$5))</f>
        <v/>
      </c>
      <c r="E168" s="11">
        <f>IF(D168="","",IF(D168&gt;=$L$6,"Yes","No"))</f>
        <v/>
      </c>
      <c r="F168" s="12">
        <f>IF(E168&lt;&gt;"Yes","",SUMIFS($D$5:$D$304,$B$5:$B$304,B168,$E$5:$E$304,"Yes",$C$5:$C$304,"&gt;="&amp;C168))</f>
        <v/>
      </c>
      <c r="G168" s="11">
        <f>IF(E168&lt;&gt;"Yes","",IF(F168-D168&lt;$L$7,"Yes","No (beyond 75%)"))</f>
        <v/>
      </c>
      <c r="H168" s="9" t="n"/>
      <c r="I168" s="9" t="n"/>
    </row>
    <row r="169">
      <c r="A169" s="9" t="n"/>
      <c r="B169" s="9" t="n"/>
      <c r="C169" s="8" t="n"/>
      <c r="D169" s="10">
        <f>IF(OR(B169="",C169=""),"",C169/IF(B169="Supplier",$L$4,$L$5))</f>
        <v/>
      </c>
      <c r="E169" s="11">
        <f>IF(D169="","",IF(D169&gt;=$L$6,"Yes","No"))</f>
        <v/>
      </c>
      <c r="F169" s="12">
        <f>IF(E169&lt;&gt;"Yes","",SUMIFS($D$5:$D$304,$B$5:$B$304,B169,$E$5:$E$304,"Yes",$C$5:$C$304,"&gt;="&amp;C169))</f>
        <v/>
      </c>
      <c r="G169" s="11">
        <f>IF(E169&lt;&gt;"Yes","",IF(F169-D169&lt;$L$7,"Yes","No (beyond 75%)"))</f>
        <v/>
      </c>
      <c r="H169" s="9" t="n"/>
      <c r="I169" s="9" t="n"/>
    </row>
    <row r="170">
      <c r="A170" s="9" t="n"/>
      <c r="B170" s="9" t="n"/>
      <c r="C170" s="8" t="n"/>
      <c r="D170" s="10">
        <f>IF(OR(B170="",C170=""),"",C170/IF(B170="Supplier",$L$4,$L$5))</f>
        <v/>
      </c>
      <c r="E170" s="11">
        <f>IF(D170="","",IF(D170&gt;=$L$6,"Yes","No"))</f>
        <v/>
      </c>
      <c r="F170" s="12">
        <f>IF(E170&lt;&gt;"Yes","",SUMIFS($D$5:$D$304,$B$5:$B$304,B170,$E$5:$E$304,"Yes",$C$5:$C$304,"&gt;="&amp;C170))</f>
        <v/>
      </c>
      <c r="G170" s="11">
        <f>IF(E170&lt;&gt;"Yes","",IF(F170-D170&lt;$L$7,"Yes","No (beyond 75%)"))</f>
        <v/>
      </c>
      <c r="H170" s="9" t="n"/>
      <c r="I170" s="9" t="n"/>
    </row>
    <row r="171">
      <c r="A171" s="9" t="n"/>
      <c r="B171" s="9" t="n"/>
      <c r="C171" s="8" t="n"/>
      <c r="D171" s="10">
        <f>IF(OR(B171="",C171=""),"",C171/IF(B171="Supplier",$L$4,$L$5))</f>
        <v/>
      </c>
      <c r="E171" s="11">
        <f>IF(D171="","",IF(D171&gt;=$L$6,"Yes","No"))</f>
        <v/>
      </c>
      <c r="F171" s="12">
        <f>IF(E171&lt;&gt;"Yes","",SUMIFS($D$5:$D$304,$B$5:$B$304,B171,$E$5:$E$304,"Yes",$C$5:$C$304,"&gt;="&amp;C171))</f>
        <v/>
      </c>
      <c r="G171" s="11">
        <f>IF(E171&lt;&gt;"Yes","",IF(F171-D171&lt;$L$7,"Yes","No (beyond 75%)"))</f>
        <v/>
      </c>
      <c r="H171" s="9" t="n"/>
      <c r="I171" s="9" t="n"/>
    </row>
    <row r="172">
      <c r="A172" s="9" t="n"/>
      <c r="B172" s="9" t="n"/>
      <c r="C172" s="8" t="n"/>
      <c r="D172" s="10">
        <f>IF(OR(B172="",C172=""),"",C172/IF(B172="Supplier",$L$4,$L$5))</f>
        <v/>
      </c>
      <c r="E172" s="11">
        <f>IF(D172="","",IF(D172&gt;=$L$6,"Yes","No"))</f>
        <v/>
      </c>
      <c r="F172" s="12">
        <f>IF(E172&lt;&gt;"Yes","",SUMIFS($D$5:$D$304,$B$5:$B$304,B172,$E$5:$E$304,"Yes",$C$5:$C$304,"&gt;="&amp;C172))</f>
        <v/>
      </c>
      <c r="G172" s="11">
        <f>IF(E172&lt;&gt;"Yes","",IF(F172-D172&lt;$L$7,"Yes","No (beyond 75%)"))</f>
        <v/>
      </c>
      <c r="H172" s="9" t="n"/>
      <c r="I172" s="9" t="n"/>
    </row>
    <row r="173">
      <c r="A173" s="9" t="n"/>
      <c r="B173" s="9" t="n"/>
      <c r="C173" s="8" t="n"/>
      <c r="D173" s="10">
        <f>IF(OR(B173="",C173=""),"",C173/IF(B173="Supplier",$L$4,$L$5))</f>
        <v/>
      </c>
      <c r="E173" s="11">
        <f>IF(D173="","",IF(D173&gt;=$L$6,"Yes","No"))</f>
        <v/>
      </c>
      <c r="F173" s="12">
        <f>IF(E173&lt;&gt;"Yes","",SUMIFS($D$5:$D$304,$B$5:$B$304,B173,$E$5:$E$304,"Yes",$C$5:$C$304,"&gt;="&amp;C173))</f>
        <v/>
      </c>
      <c r="G173" s="11">
        <f>IF(E173&lt;&gt;"Yes","",IF(F173-D173&lt;$L$7,"Yes","No (beyond 75%)"))</f>
        <v/>
      </c>
      <c r="H173" s="9" t="n"/>
      <c r="I173" s="9" t="n"/>
    </row>
    <row r="174">
      <c r="A174" s="9" t="n"/>
      <c r="B174" s="9" t="n"/>
      <c r="C174" s="8" t="n"/>
      <c r="D174" s="10">
        <f>IF(OR(B174="",C174=""),"",C174/IF(B174="Supplier",$L$4,$L$5))</f>
        <v/>
      </c>
      <c r="E174" s="11">
        <f>IF(D174="","",IF(D174&gt;=$L$6,"Yes","No"))</f>
        <v/>
      </c>
      <c r="F174" s="12">
        <f>IF(E174&lt;&gt;"Yes","",SUMIFS($D$5:$D$304,$B$5:$B$304,B174,$E$5:$E$304,"Yes",$C$5:$C$304,"&gt;="&amp;C174))</f>
        <v/>
      </c>
      <c r="G174" s="11">
        <f>IF(E174&lt;&gt;"Yes","",IF(F174-D174&lt;$L$7,"Yes","No (beyond 75%)"))</f>
        <v/>
      </c>
      <c r="H174" s="9" t="n"/>
      <c r="I174" s="9" t="n"/>
    </row>
    <row r="175">
      <c r="A175" s="9" t="n"/>
      <c r="B175" s="9" t="n"/>
      <c r="C175" s="8" t="n"/>
      <c r="D175" s="10">
        <f>IF(OR(B175="",C175=""),"",C175/IF(B175="Supplier",$L$4,$L$5))</f>
        <v/>
      </c>
      <c r="E175" s="11">
        <f>IF(D175="","",IF(D175&gt;=$L$6,"Yes","No"))</f>
        <v/>
      </c>
      <c r="F175" s="12">
        <f>IF(E175&lt;&gt;"Yes","",SUMIFS($D$5:$D$304,$B$5:$B$304,B175,$E$5:$E$304,"Yes",$C$5:$C$304,"&gt;="&amp;C175))</f>
        <v/>
      </c>
      <c r="G175" s="11">
        <f>IF(E175&lt;&gt;"Yes","",IF(F175-D175&lt;$L$7,"Yes","No (beyond 75%)"))</f>
        <v/>
      </c>
      <c r="H175" s="9" t="n"/>
      <c r="I175" s="9" t="n"/>
    </row>
    <row r="176">
      <c r="A176" s="9" t="n"/>
      <c r="B176" s="9" t="n"/>
      <c r="C176" s="8" t="n"/>
      <c r="D176" s="10">
        <f>IF(OR(B176="",C176=""),"",C176/IF(B176="Supplier",$L$4,$L$5))</f>
        <v/>
      </c>
      <c r="E176" s="11">
        <f>IF(D176="","",IF(D176&gt;=$L$6,"Yes","No"))</f>
        <v/>
      </c>
      <c r="F176" s="12">
        <f>IF(E176&lt;&gt;"Yes","",SUMIFS($D$5:$D$304,$B$5:$B$304,B176,$E$5:$E$304,"Yes",$C$5:$C$304,"&gt;="&amp;C176))</f>
        <v/>
      </c>
      <c r="G176" s="11">
        <f>IF(E176&lt;&gt;"Yes","",IF(F176-D176&lt;$L$7,"Yes","No (beyond 75%)"))</f>
        <v/>
      </c>
      <c r="H176" s="9" t="n"/>
      <c r="I176" s="9" t="n"/>
    </row>
    <row r="177">
      <c r="A177" s="9" t="n"/>
      <c r="B177" s="9" t="n"/>
      <c r="C177" s="8" t="n"/>
      <c r="D177" s="10">
        <f>IF(OR(B177="",C177=""),"",C177/IF(B177="Supplier",$L$4,$L$5))</f>
        <v/>
      </c>
      <c r="E177" s="11">
        <f>IF(D177="","",IF(D177&gt;=$L$6,"Yes","No"))</f>
        <v/>
      </c>
      <c r="F177" s="12">
        <f>IF(E177&lt;&gt;"Yes","",SUMIFS($D$5:$D$304,$B$5:$B$304,B177,$E$5:$E$304,"Yes",$C$5:$C$304,"&gt;="&amp;C177))</f>
        <v/>
      </c>
      <c r="G177" s="11">
        <f>IF(E177&lt;&gt;"Yes","",IF(F177-D177&lt;$L$7,"Yes","No (beyond 75%)"))</f>
        <v/>
      </c>
      <c r="H177" s="9" t="n"/>
      <c r="I177" s="9" t="n"/>
    </row>
    <row r="178">
      <c r="A178" s="9" t="n"/>
      <c r="B178" s="9" t="n"/>
      <c r="C178" s="8" t="n"/>
      <c r="D178" s="10">
        <f>IF(OR(B178="",C178=""),"",C178/IF(B178="Supplier",$L$4,$L$5))</f>
        <v/>
      </c>
      <c r="E178" s="11">
        <f>IF(D178="","",IF(D178&gt;=$L$6,"Yes","No"))</f>
        <v/>
      </c>
      <c r="F178" s="12">
        <f>IF(E178&lt;&gt;"Yes","",SUMIFS($D$5:$D$304,$B$5:$B$304,B178,$E$5:$E$304,"Yes",$C$5:$C$304,"&gt;="&amp;C178))</f>
        <v/>
      </c>
      <c r="G178" s="11">
        <f>IF(E178&lt;&gt;"Yes","",IF(F178-D178&lt;$L$7,"Yes","No (beyond 75%)"))</f>
        <v/>
      </c>
      <c r="H178" s="9" t="n"/>
      <c r="I178" s="9" t="n"/>
    </row>
    <row r="179">
      <c r="A179" s="9" t="n"/>
      <c r="B179" s="9" t="n"/>
      <c r="C179" s="8" t="n"/>
      <c r="D179" s="10">
        <f>IF(OR(B179="",C179=""),"",C179/IF(B179="Supplier",$L$4,$L$5))</f>
        <v/>
      </c>
      <c r="E179" s="11">
        <f>IF(D179="","",IF(D179&gt;=$L$6,"Yes","No"))</f>
        <v/>
      </c>
      <c r="F179" s="12">
        <f>IF(E179&lt;&gt;"Yes","",SUMIFS($D$5:$D$304,$B$5:$B$304,B179,$E$5:$E$304,"Yes",$C$5:$C$304,"&gt;="&amp;C179))</f>
        <v/>
      </c>
      <c r="G179" s="11">
        <f>IF(E179&lt;&gt;"Yes","",IF(F179-D179&lt;$L$7,"Yes","No (beyond 75%)"))</f>
        <v/>
      </c>
      <c r="H179" s="9" t="n"/>
      <c r="I179" s="9" t="n"/>
    </row>
    <row r="180">
      <c r="A180" s="9" t="n"/>
      <c r="B180" s="9" t="n"/>
      <c r="C180" s="8" t="n"/>
      <c r="D180" s="10">
        <f>IF(OR(B180="",C180=""),"",C180/IF(B180="Supplier",$L$4,$L$5))</f>
        <v/>
      </c>
      <c r="E180" s="11">
        <f>IF(D180="","",IF(D180&gt;=$L$6,"Yes","No"))</f>
        <v/>
      </c>
      <c r="F180" s="12">
        <f>IF(E180&lt;&gt;"Yes","",SUMIFS($D$5:$D$304,$B$5:$B$304,B180,$E$5:$E$304,"Yes",$C$5:$C$304,"&gt;="&amp;C180))</f>
        <v/>
      </c>
      <c r="G180" s="11">
        <f>IF(E180&lt;&gt;"Yes","",IF(F180-D180&lt;$L$7,"Yes","No (beyond 75%)"))</f>
        <v/>
      </c>
      <c r="H180" s="9" t="n"/>
      <c r="I180" s="9" t="n"/>
    </row>
    <row r="181">
      <c r="A181" s="9" t="n"/>
      <c r="B181" s="9" t="n"/>
      <c r="C181" s="8" t="n"/>
      <c r="D181" s="10">
        <f>IF(OR(B181="",C181=""),"",C181/IF(B181="Supplier",$L$4,$L$5))</f>
        <v/>
      </c>
      <c r="E181" s="11">
        <f>IF(D181="","",IF(D181&gt;=$L$6,"Yes","No"))</f>
        <v/>
      </c>
      <c r="F181" s="12">
        <f>IF(E181&lt;&gt;"Yes","",SUMIFS($D$5:$D$304,$B$5:$B$304,B181,$E$5:$E$304,"Yes",$C$5:$C$304,"&gt;="&amp;C181))</f>
        <v/>
      </c>
      <c r="G181" s="11">
        <f>IF(E181&lt;&gt;"Yes","",IF(F181-D181&lt;$L$7,"Yes","No (beyond 75%)"))</f>
        <v/>
      </c>
      <c r="H181" s="9" t="n"/>
      <c r="I181" s="9" t="n"/>
    </row>
    <row r="182">
      <c r="A182" s="9" t="n"/>
      <c r="B182" s="9" t="n"/>
      <c r="C182" s="8" t="n"/>
      <c r="D182" s="10">
        <f>IF(OR(B182="",C182=""),"",C182/IF(B182="Supplier",$L$4,$L$5))</f>
        <v/>
      </c>
      <c r="E182" s="11">
        <f>IF(D182="","",IF(D182&gt;=$L$6,"Yes","No"))</f>
        <v/>
      </c>
      <c r="F182" s="12">
        <f>IF(E182&lt;&gt;"Yes","",SUMIFS($D$5:$D$304,$B$5:$B$304,B182,$E$5:$E$304,"Yes",$C$5:$C$304,"&gt;="&amp;C182))</f>
        <v/>
      </c>
      <c r="G182" s="11">
        <f>IF(E182&lt;&gt;"Yes","",IF(F182-D182&lt;$L$7,"Yes","No (beyond 75%)"))</f>
        <v/>
      </c>
      <c r="H182" s="9" t="n"/>
      <c r="I182" s="9" t="n"/>
    </row>
    <row r="183">
      <c r="A183" s="9" t="n"/>
      <c r="B183" s="9" t="n"/>
      <c r="C183" s="8" t="n"/>
      <c r="D183" s="10">
        <f>IF(OR(B183="",C183=""),"",C183/IF(B183="Supplier",$L$4,$L$5))</f>
        <v/>
      </c>
      <c r="E183" s="11">
        <f>IF(D183="","",IF(D183&gt;=$L$6,"Yes","No"))</f>
        <v/>
      </c>
      <c r="F183" s="12">
        <f>IF(E183&lt;&gt;"Yes","",SUMIFS($D$5:$D$304,$B$5:$B$304,B183,$E$5:$E$304,"Yes",$C$5:$C$304,"&gt;="&amp;C183))</f>
        <v/>
      </c>
      <c r="G183" s="11">
        <f>IF(E183&lt;&gt;"Yes","",IF(F183-D183&lt;$L$7,"Yes","No (beyond 75%)"))</f>
        <v/>
      </c>
      <c r="H183" s="9" t="n"/>
      <c r="I183" s="9" t="n"/>
    </row>
    <row r="184">
      <c r="A184" s="9" t="n"/>
      <c r="B184" s="9" t="n"/>
      <c r="C184" s="8" t="n"/>
      <c r="D184" s="10">
        <f>IF(OR(B184="",C184=""),"",C184/IF(B184="Supplier",$L$4,$L$5))</f>
        <v/>
      </c>
      <c r="E184" s="11">
        <f>IF(D184="","",IF(D184&gt;=$L$6,"Yes","No"))</f>
        <v/>
      </c>
      <c r="F184" s="12">
        <f>IF(E184&lt;&gt;"Yes","",SUMIFS($D$5:$D$304,$B$5:$B$304,B184,$E$5:$E$304,"Yes",$C$5:$C$304,"&gt;="&amp;C184))</f>
        <v/>
      </c>
      <c r="G184" s="11">
        <f>IF(E184&lt;&gt;"Yes","",IF(F184-D184&lt;$L$7,"Yes","No (beyond 75%)"))</f>
        <v/>
      </c>
      <c r="H184" s="9" t="n"/>
      <c r="I184" s="9" t="n"/>
    </row>
    <row r="185">
      <c r="A185" s="9" t="n"/>
      <c r="B185" s="9" t="n"/>
      <c r="C185" s="8" t="n"/>
      <c r="D185" s="10">
        <f>IF(OR(B185="",C185=""),"",C185/IF(B185="Supplier",$L$4,$L$5))</f>
        <v/>
      </c>
      <c r="E185" s="11">
        <f>IF(D185="","",IF(D185&gt;=$L$6,"Yes","No"))</f>
        <v/>
      </c>
      <c r="F185" s="12">
        <f>IF(E185&lt;&gt;"Yes","",SUMIFS($D$5:$D$304,$B$5:$B$304,B185,$E$5:$E$304,"Yes",$C$5:$C$304,"&gt;="&amp;C185))</f>
        <v/>
      </c>
      <c r="G185" s="11">
        <f>IF(E185&lt;&gt;"Yes","",IF(F185-D185&lt;$L$7,"Yes","No (beyond 75%)"))</f>
        <v/>
      </c>
      <c r="H185" s="9" t="n"/>
      <c r="I185" s="9" t="n"/>
    </row>
    <row r="186">
      <c r="A186" s="9" t="n"/>
      <c r="B186" s="9" t="n"/>
      <c r="C186" s="8" t="n"/>
      <c r="D186" s="10">
        <f>IF(OR(B186="",C186=""),"",C186/IF(B186="Supplier",$L$4,$L$5))</f>
        <v/>
      </c>
      <c r="E186" s="11">
        <f>IF(D186="","",IF(D186&gt;=$L$6,"Yes","No"))</f>
        <v/>
      </c>
      <c r="F186" s="12">
        <f>IF(E186&lt;&gt;"Yes","",SUMIFS($D$5:$D$304,$B$5:$B$304,B186,$E$5:$E$304,"Yes",$C$5:$C$304,"&gt;="&amp;C186))</f>
        <v/>
      </c>
      <c r="G186" s="11">
        <f>IF(E186&lt;&gt;"Yes","",IF(F186-D186&lt;$L$7,"Yes","No (beyond 75%)"))</f>
        <v/>
      </c>
      <c r="H186" s="9" t="n"/>
      <c r="I186" s="9" t="n"/>
    </row>
    <row r="187">
      <c r="A187" s="9" t="n"/>
      <c r="B187" s="9" t="n"/>
      <c r="C187" s="8" t="n"/>
      <c r="D187" s="10">
        <f>IF(OR(B187="",C187=""),"",C187/IF(B187="Supplier",$L$4,$L$5))</f>
        <v/>
      </c>
      <c r="E187" s="11">
        <f>IF(D187="","",IF(D187&gt;=$L$6,"Yes","No"))</f>
        <v/>
      </c>
      <c r="F187" s="12">
        <f>IF(E187&lt;&gt;"Yes","",SUMIFS($D$5:$D$304,$B$5:$B$304,B187,$E$5:$E$304,"Yes",$C$5:$C$304,"&gt;="&amp;C187))</f>
        <v/>
      </c>
      <c r="G187" s="11">
        <f>IF(E187&lt;&gt;"Yes","",IF(F187-D187&lt;$L$7,"Yes","No (beyond 75%)"))</f>
        <v/>
      </c>
      <c r="H187" s="9" t="n"/>
      <c r="I187" s="9" t="n"/>
    </row>
    <row r="188">
      <c r="A188" s="9" t="n"/>
      <c r="B188" s="9" t="n"/>
      <c r="C188" s="8" t="n"/>
      <c r="D188" s="10">
        <f>IF(OR(B188="",C188=""),"",C188/IF(B188="Supplier",$L$4,$L$5))</f>
        <v/>
      </c>
      <c r="E188" s="11">
        <f>IF(D188="","",IF(D188&gt;=$L$6,"Yes","No"))</f>
        <v/>
      </c>
      <c r="F188" s="12">
        <f>IF(E188&lt;&gt;"Yes","",SUMIFS($D$5:$D$304,$B$5:$B$304,B188,$E$5:$E$304,"Yes",$C$5:$C$304,"&gt;="&amp;C188))</f>
        <v/>
      </c>
      <c r="G188" s="11">
        <f>IF(E188&lt;&gt;"Yes","",IF(F188-D188&lt;$L$7,"Yes","No (beyond 75%)"))</f>
        <v/>
      </c>
      <c r="H188" s="9" t="n"/>
      <c r="I188" s="9" t="n"/>
    </row>
    <row r="189">
      <c r="A189" s="9" t="n"/>
      <c r="B189" s="9" t="n"/>
      <c r="C189" s="8" t="n"/>
      <c r="D189" s="10">
        <f>IF(OR(B189="",C189=""),"",C189/IF(B189="Supplier",$L$4,$L$5))</f>
        <v/>
      </c>
      <c r="E189" s="11">
        <f>IF(D189="","",IF(D189&gt;=$L$6,"Yes","No"))</f>
        <v/>
      </c>
      <c r="F189" s="12">
        <f>IF(E189&lt;&gt;"Yes","",SUMIFS($D$5:$D$304,$B$5:$B$304,B189,$E$5:$E$304,"Yes",$C$5:$C$304,"&gt;="&amp;C189))</f>
        <v/>
      </c>
      <c r="G189" s="11">
        <f>IF(E189&lt;&gt;"Yes","",IF(F189-D189&lt;$L$7,"Yes","No (beyond 75%)"))</f>
        <v/>
      </c>
      <c r="H189" s="9" t="n"/>
      <c r="I189" s="9" t="n"/>
    </row>
    <row r="190">
      <c r="A190" s="9" t="n"/>
      <c r="B190" s="9" t="n"/>
      <c r="C190" s="8" t="n"/>
      <c r="D190" s="10">
        <f>IF(OR(B190="",C190=""),"",C190/IF(B190="Supplier",$L$4,$L$5))</f>
        <v/>
      </c>
      <c r="E190" s="11">
        <f>IF(D190="","",IF(D190&gt;=$L$6,"Yes","No"))</f>
        <v/>
      </c>
      <c r="F190" s="12">
        <f>IF(E190&lt;&gt;"Yes","",SUMIFS($D$5:$D$304,$B$5:$B$304,B190,$E$5:$E$304,"Yes",$C$5:$C$304,"&gt;="&amp;C190))</f>
        <v/>
      </c>
      <c r="G190" s="11">
        <f>IF(E190&lt;&gt;"Yes","",IF(F190-D190&lt;$L$7,"Yes","No (beyond 75%)"))</f>
        <v/>
      </c>
      <c r="H190" s="9" t="n"/>
      <c r="I190" s="9" t="n"/>
    </row>
    <row r="191">
      <c r="A191" s="9" t="n"/>
      <c r="B191" s="9" t="n"/>
      <c r="C191" s="8" t="n"/>
      <c r="D191" s="10">
        <f>IF(OR(B191="",C191=""),"",C191/IF(B191="Supplier",$L$4,$L$5))</f>
        <v/>
      </c>
      <c r="E191" s="11">
        <f>IF(D191="","",IF(D191&gt;=$L$6,"Yes","No"))</f>
        <v/>
      </c>
      <c r="F191" s="12">
        <f>IF(E191&lt;&gt;"Yes","",SUMIFS($D$5:$D$304,$B$5:$B$304,B191,$E$5:$E$304,"Yes",$C$5:$C$304,"&gt;="&amp;C191))</f>
        <v/>
      </c>
      <c r="G191" s="11">
        <f>IF(E191&lt;&gt;"Yes","",IF(F191-D191&lt;$L$7,"Yes","No (beyond 75%)"))</f>
        <v/>
      </c>
      <c r="H191" s="9" t="n"/>
      <c r="I191" s="9" t="n"/>
    </row>
    <row r="192">
      <c r="A192" s="9" t="n"/>
      <c r="B192" s="9" t="n"/>
      <c r="C192" s="8" t="n"/>
      <c r="D192" s="10">
        <f>IF(OR(B192="",C192=""),"",C192/IF(B192="Supplier",$L$4,$L$5))</f>
        <v/>
      </c>
      <c r="E192" s="11">
        <f>IF(D192="","",IF(D192&gt;=$L$6,"Yes","No"))</f>
        <v/>
      </c>
      <c r="F192" s="12">
        <f>IF(E192&lt;&gt;"Yes","",SUMIFS($D$5:$D$304,$B$5:$B$304,B192,$E$5:$E$304,"Yes",$C$5:$C$304,"&gt;="&amp;C192))</f>
        <v/>
      </c>
      <c r="G192" s="11">
        <f>IF(E192&lt;&gt;"Yes","",IF(F192-D192&lt;$L$7,"Yes","No (beyond 75%)"))</f>
        <v/>
      </c>
      <c r="H192" s="9" t="n"/>
      <c r="I192" s="9" t="n"/>
    </row>
    <row r="193">
      <c r="A193" s="9" t="n"/>
      <c r="B193" s="9" t="n"/>
      <c r="C193" s="8" t="n"/>
      <c r="D193" s="10">
        <f>IF(OR(B193="",C193=""),"",C193/IF(B193="Supplier",$L$4,$L$5))</f>
        <v/>
      </c>
      <c r="E193" s="11">
        <f>IF(D193="","",IF(D193&gt;=$L$6,"Yes","No"))</f>
        <v/>
      </c>
      <c r="F193" s="12">
        <f>IF(E193&lt;&gt;"Yes","",SUMIFS($D$5:$D$304,$B$5:$B$304,B193,$E$5:$E$304,"Yes",$C$5:$C$304,"&gt;="&amp;C193))</f>
        <v/>
      </c>
      <c r="G193" s="11">
        <f>IF(E193&lt;&gt;"Yes","",IF(F193-D193&lt;$L$7,"Yes","No (beyond 75%)"))</f>
        <v/>
      </c>
      <c r="H193" s="9" t="n"/>
      <c r="I193" s="9" t="n"/>
    </row>
    <row r="194">
      <c r="A194" s="9" t="n"/>
      <c r="B194" s="9" t="n"/>
      <c r="C194" s="8" t="n"/>
      <c r="D194" s="10">
        <f>IF(OR(B194="",C194=""),"",C194/IF(B194="Supplier",$L$4,$L$5))</f>
        <v/>
      </c>
      <c r="E194" s="11">
        <f>IF(D194="","",IF(D194&gt;=$L$6,"Yes","No"))</f>
        <v/>
      </c>
      <c r="F194" s="12">
        <f>IF(E194&lt;&gt;"Yes","",SUMIFS($D$5:$D$304,$B$5:$B$304,B194,$E$5:$E$304,"Yes",$C$5:$C$304,"&gt;="&amp;C194))</f>
        <v/>
      </c>
      <c r="G194" s="11">
        <f>IF(E194&lt;&gt;"Yes","",IF(F194-D194&lt;$L$7,"Yes","No (beyond 75%)"))</f>
        <v/>
      </c>
      <c r="H194" s="9" t="n"/>
      <c r="I194" s="9" t="n"/>
    </row>
    <row r="195">
      <c r="A195" s="9" t="n"/>
      <c r="B195" s="9" t="n"/>
      <c r="C195" s="8" t="n"/>
      <c r="D195" s="10">
        <f>IF(OR(B195="",C195=""),"",C195/IF(B195="Supplier",$L$4,$L$5))</f>
        <v/>
      </c>
      <c r="E195" s="11">
        <f>IF(D195="","",IF(D195&gt;=$L$6,"Yes","No"))</f>
        <v/>
      </c>
      <c r="F195" s="12">
        <f>IF(E195&lt;&gt;"Yes","",SUMIFS($D$5:$D$304,$B$5:$B$304,B195,$E$5:$E$304,"Yes",$C$5:$C$304,"&gt;="&amp;C195))</f>
        <v/>
      </c>
      <c r="G195" s="11">
        <f>IF(E195&lt;&gt;"Yes","",IF(F195-D195&lt;$L$7,"Yes","No (beyond 75%)"))</f>
        <v/>
      </c>
      <c r="H195" s="9" t="n"/>
      <c r="I195" s="9" t="n"/>
    </row>
    <row r="196">
      <c r="A196" s="9" t="n"/>
      <c r="B196" s="9" t="n"/>
      <c r="C196" s="8" t="n"/>
      <c r="D196" s="10">
        <f>IF(OR(B196="",C196=""),"",C196/IF(B196="Supplier",$L$4,$L$5))</f>
        <v/>
      </c>
      <c r="E196" s="11">
        <f>IF(D196="","",IF(D196&gt;=$L$6,"Yes","No"))</f>
        <v/>
      </c>
      <c r="F196" s="12">
        <f>IF(E196&lt;&gt;"Yes","",SUMIFS($D$5:$D$304,$B$5:$B$304,B196,$E$5:$E$304,"Yes",$C$5:$C$304,"&gt;="&amp;C196))</f>
        <v/>
      </c>
      <c r="G196" s="11">
        <f>IF(E196&lt;&gt;"Yes","",IF(F196-D196&lt;$L$7,"Yes","No (beyond 75%)"))</f>
        <v/>
      </c>
      <c r="H196" s="9" t="n"/>
      <c r="I196" s="9" t="n"/>
    </row>
    <row r="197">
      <c r="A197" s="9" t="n"/>
      <c r="B197" s="9" t="n"/>
      <c r="C197" s="8" t="n"/>
      <c r="D197" s="10">
        <f>IF(OR(B197="",C197=""),"",C197/IF(B197="Supplier",$L$4,$L$5))</f>
        <v/>
      </c>
      <c r="E197" s="11">
        <f>IF(D197="","",IF(D197&gt;=$L$6,"Yes","No"))</f>
        <v/>
      </c>
      <c r="F197" s="12">
        <f>IF(E197&lt;&gt;"Yes","",SUMIFS($D$5:$D$304,$B$5:$B$304,B197,$E$5:$E$304,"Yes",$C$5:$C$304,"&gt;="&amp;C197))</f>
        <v/>
      </c>
      <c r="G197" s="11">
        <f>IF(E197&lt;&gt;"Yes","",IF(F197-D197&lt;$L$7,"Yes","No (beyond 75%)"))</f>
        <v/>
      </c>
      <c r="H197" s="9" t="n"/>
      <c r="I197" s="9" t="n"/>
    </row>
    <row r="198">
      <c r="A198" s="9" t="n"/>
      <c r="B198" s="9" t="n"/>
      <c r="C198" s="8" t="n"/>
      <c r="D198" s="10">
        <f>IF(OR(B198="",C198=""),"",C198/IF(B198="Supplier",$L$4,$L$5))</f>
        <v/>
      </c>
      <c r="E198" s="11">
        <f>IF(D198="","",IF(D198&gt;=$L$6,"Yes","No"))</f>
        <v/>
      </c>
      <c r="F198" s="12">
        <f>IF(E198&lt;&gt;"Yes","",SUMIFS($D$5:$D$304,$B$5:$B$304,B198,$E$5:$E$304,"Yes",$C$5:$C$304,"&gt;="&amp;C198))</f>
        <v/>
      </c>
      <c r="G198" s="11">
        <f>IF(E198&lt;&gt;"Yes","",IF(F198-D198&lt;$L$7,"Yes","No (beyond 75%)"))</f>
        <v/>
      </c>
      <c r="H198" s="9" t="n"/>
      <c r="I198" s="9" t="n"/>
    </row>
    <row r="199">
      <c r="A199" s="9" t="n"/>
      <c r="B199" s="9" t="n"/>
      <c r="C199" s="8" t="n"/>
      <c r="D199" s="10">
        <f>IF(OR(B199="",C199=""),"",C199/IF(B199="Supplier",$L$4,$L$5))</f>
        <v/>
      </c>
      <c r="E199" s="11">
        <f>IF(D199="","",IF(D199&gt;=$L$6,"Yes","No"))</f>
        <v/>
      </c>
      <c r="F199" s="12">
        <f>IF(E199&lt;&gt;"Yes","",SUMIFS($D$5:$D$304,$B$5:$B$304,B199,$E$5:$E$304,"Yes",$C$5:$C$304,"&gt;="&amp;C199))</f>
        <v/>
      </c>
      <c r="G199" s="11">
        <f>IF(E199&lt;&gt;"Yes","",IF(F199-D199&lt;$L$7,"Yes","No (beyond 75%)"))</f>
        <v/>
      </c>
      <c r="H199" s="9" t="n"/>
      <c r="I199" s="9" t="n"/>
    </row>
    <row r="200">
      <c r="A200" s="9" t="n"/>
      <c r="B200" s="9" t="n"/>
      <c r="C200" s="8" t="n"/>
      <c r="D200" s="10">
        <f>IF(OR(B200="",C200=""),"",C200/IF(B200="Supplier",$L$4,$L$5))</f>
        <v/>
      </c>
      <c r="E200" s="11">
        <f>IF(D200="","",IF(D200&gt;=$L$6,"Yes","No"))</f>
        <v/>
      </c>
      <c r="F200" s="12">
        <f>IF(E200&lt;&gt;"Yes","",SUMIFS($D$5:$D$304,$B$5:$B$304,B200,$E$5:$E$304,"Yes",$C$5:$C$304,"&gt;="&amp;C200))</f>
        <v/>
      </c>
      <c r="G200" s="11">
        <f>IF(E200&lt;&gt;"Yes","",IF(F200-D200&lt;$L$7,"Yes","No (beyond 75%)"))</f>
        <v/>
      </c>
      <c r="H200" s="9" t="n"/>
      <c r="I200" s="9" t="n"/>
    </row>
    <row r="201">
      <c r="A201" s="9" t="n"/>
      <c r="B201" s="9" t="n"/>
      <c r="C201" s="8" t="n"/>
      <c r="D201" s="10">
        <f>IF(OR(B201="",C201=""),"",C201/IF(B201="Supplier",$L$4,$L$5))</f>
        <v/>
      </c>
      <c r="E201" s="11">
        <f>IF(D201="","",IF(D201&gt;=$L$6,"Yes","No"))</f>
        <v/>
      </c>
      <c r="F201" s="12">
        <f>IF(E201&lt;&gt;"Yes","",SUMIFS($D$5:$D$304,$B$5:$B$304,B201,$E$5:$E$304,"Yes",$C$5:$C$304,"&gt;="&amp;C201))</f>
        <v/>
      </c>
      <c r="G201" s="11">
        <f>IF(E201&lt;&gt;"Yes","",IF(F201-D201&lt;$L$7,"Yes","No (beyond 75%)"))</f>
        <v/>
      </c>
      <c r="H201" s="9" t="n"/>
      <c r="I201" s="9" t="n"/>
    </row>
    <row r="202">
      <c r="A202" s="9" t="n"/>
      <c r="B202" s="9" t="n"/>
      <c r="C202" s="8" t="n"/>
      <c r="D202" s="10">
        <f>IF(OR(B202="",C202=""),"",C202/IF(B202="Supplier",$L$4,$L$5))</f>
        <v/>
      </c>
      <c r="E202" s="11">
        <f>IF(D202="","",IF(D202&gt;=$L$6,"Yes","No"))</f>
        <v/>
      </c>
      <c r="F202" s="12">
        <f>IF(E202&lt;&gt;"Yes","",SUMIFS($D$5:$D$304,$B$5:$B$304,B202,$E$5:$E$304,"Yes",$C$5:$C$304,"&gt;="&amp;C202))</f>
        <v/>
      </c>
      <c r="G202" s="11">
        <f>IF(E202&lt;&gt;"Yes","",IF(F202-D202&lt;$L$7,"Yes","No (beyond 75%)"))</f>
        <v/>
      </c>
      <c r="H202" s="9" t="n"/>
      <c r="I202" s="9" t="n"/>
    </row>
    <row r="203">
      <c r="A203" s="9" t="n"/>
      <c r="B203" s="9" t="n"/>
      <c r="C203" s="8" t="n"/>
      <c r="D203" s="10">
        <f>IF(OR(B203="",C203=""),"",C203/IF(B203="Supplier",$L$4,$L$5))</f>
        <v/>
      </c>
      <c r="E203" s="11">
        <f>IF(D203="","",IF(D203&gt;=$L$6,"Yes","No"))</f>
        <v/>
      </c>
      <c r="F203" s="12">
        <f>IF(E203&lt;&gt;"Yes","",SUMIFS($D$5:$D$304,$B$5:$B$304,B203,$E$5:$E$304,"Yes",$C$5:$C$304,"&gt;="&amp;C203))</f>
        <v/>
      </c>
      <c r="G203" s="11">
        <f>IF(E203&lt;&gt;"Yes","",IF(F203-D203&lt;$L$7,"Yes","No (beyond 75%)"))</f>
        <v/>
      </c>
      <c r="H203" s="9" t="n"/>
      <c r="I203" s="9" t="n"/>
    </row>
    <row r="204">
      <c r="A204" s="9" t="n"/>
      <c r="B204" s="9" t="n"/>
      <c r="C204" s="8" t="n"/>
      <c r="D204" s="10">
        <f>IF(OR(B204="",C204=""),"",C204/IF(B204="Supplier",$L$4,$L$5))</f>
        <v/>
      </c>
      <c r="E204" s="11">
        <f>IF(D204="","",IF(D204&gt;=$L$6,"Yes","No"))</f>
        <v/>
      </c>
      <c r="F204" s="12">
        <f>IF(E204&lt;&gt;"Yes","",SUMIFS($D$5:$D$304,$B$5:$B$304,B204,$E$5:$E$304,"Yes",$C$5:$C$304,"&gt;="&amp;C204))</f>
        <v/>
      </c>
      <c r="G204" s="11">
        <f>IF(E204&lt;&gt;"Yes","",IF(F204-D204&lt;$L$7,"Yes","No (beyond 75%)"))</f>
        <v/>
      </c>
      <c r="H204" s="9" t="n"/>
      <c r="I204" s="9" t="n"/>
    </row>
    <row r="205">
      <c r="A205" s="9" t="n"/>
      <c r="B205" s="9" t="n"/>
      <c r="C205" s="8" t="n"/>
      <c r="D205" s="10">
        <f>IF(OR(B205="",C205=""),"",C205/IF(B205="Supplier",$L$4,$L$5))</f>
        <v/>
      </c>
      <c r="E205" s="11">
        <f>IF(D205="","",IF(D205&gt;=$L$6,"Yes","No"))</f>
        <v/>
      </c>
      <c r="F205" s="12">
        <f>IF(E205&lt;&gt;"Yes","",SUMIFS($D$5:$D$304,$B$5:$B$304,B205,$E$5:$E$304,"Yes",$C$5:$C$304,"&gt;="&amp;C205))</f>
        <v/>
      </c>
      <c r="G205" s="11">
        <f>IF(E205&lt;&gt;"Yes","",IF(F205-D205&lt;$L$7,"Yes","No (beyond 75%)"))</f>
        <v/>
      </c>
      <c r="H205" s="9" t="n"/>
      <c r="I205" s="9" t="n"/>
    </row>
    <row r="206">
      <c r="A206" s="9" t="n"/>
      <c r="B206" s="9" t="n"/>
      <c r="C206" s="8" t="n"/>
      <c r="D206" s="10">
        <f>IF(OR(B206="",C206=""),"",C206/IF(B206="Supplier",$L$4,$L$5))</f>
        <v/>
      </c>
      <c r="E206" s="11">
        <f>IF(D206="","",IF(D206&gt;=$L$6,"Yes","No"))</f>
        <v/>
      </c>
      <c r="F206" s="12">
        <f>IF(E206&lt;&gt;"Yes","",SUMIFS($D$5:$D$304,$B$5:$B$304,B206,$E$5:$E$304,"Yes",$C$5:$C$304,"&gt;="&amp;C206))</f>
        <v/>
      </c>
      <c r="G206" s="11">
        <f>IF(E206&lt;&gt;"Yes","",IF(F206-D206&lt;$L$7,"Yes","No (beyond 75%)"))</f>
        <v/>
      </c>
      <c r="H206" s="9" t="n"/>
      <c r="I206" s="9" t="n"/>
    </row>
    <row r="207">
      <c r="A207" s="9" t="n"/>
      <c r="B207" s="9" t="n"/>
      <c r="C207" s="8" t="n"/>
      <c r="D207" s="10">
        <f>IF(OR(B207="",C207=""),"",C207/IF(B207="Supplier",$L$4,$L$5))</f>
        <v/>
      </c>
      <c r="E207" s="11">
        <f>IF(D207="","",IF(D207&gt;=$L$6,"Yes","No"))</f>
        <v/>
      </c>
      <c r="F207" s="12">
        <f>IF(E207&lt;&gt;"Yes","",SUMIFS($D$5:$D$304,$B$5:$B$304,B207,$E$5:$E$304,"Yes",$C$5:$C$304,"&gt;="&amp;C207))</f>
        <v/>
      </c>
      <c r="G207" s="11">
        <f>IF(E207&lt;&gt;"Yes","",IF(F207-D207&lt;$L$7,"Yes","No (beyond 75%)"))</f>
        <v/>
      </c>
      <c r="H207" s="9" t="n"/>
      <c r="I207" s="9" t="n"/>
    </row>
    <row r="208">
      <c r="A208" s="9" t="n"/>
      <c r="B208" s="9" t="n"/>
      <c r="C208" s="8" t="n"/>
      <c r="D208" s="10">
        <f>IF(OR(B208="",C208=""),"",C208/IF(B208="Supplier",$L$4,$L$5))</f>
        <v/>
      </c>
      <c r="E208" s="11">
        <f>IF(D208="","",IF(D208&gt;=$L$6,"Yes","No"))</f>
        <v/>
      </c>
      <c r="F208" s="12">
        <f>IF(E208&lt;&gt;"Yes","",SUMIFS($D$5:$D$304,$B$5:$B$304,B208,$E$5:$E$304,"Yes",$C$5:$C$304,"&gt;="&amp;C208))</f>
        <v/>
      </c>
      <c r="G208" s="11">
        <f>IF(E208&lt;&gt;"Yes","",IF(F208-D208&lt;$L$7,"Yes","No (beyond 75%)"))</f>
        <v/>
      </c>
      <c r="H208" s="9" t="n"/>
      <c r="I208" s="9" t="n"/>
    </row>
    <row r="209">
      <c r="A209" s="9" t="n"/>
      <c r="B209" s="9" t="n"/>
      <c r="C209" s="8" t="n"/>
      <c r="D209" s="10">
        <f>IF(OR(B209="",C209=""),"",C209/IF(B209="Supplier",$L$4,$L$5))</f>
        <v/>
      </c>
      <c r="E209" s="11">
        <f>IF(D209="","",IF(D209&gt;=$L$6,"Yes","No"))</f>
        <v/>
      </c>
      <c r="F209" s="12">
        <f>IF(E209&lt;&gt;"Yes","",SUMIFS($D$5:$D$304,$B$5:$B$304,B209,$E$5:$E$304,"Yes",$C$5:$C$304,"&gt;="&amp;C209))</f>
        <v/>
      </c>
      <c r="G209" s="11">
        <f>IF(E209&lt;&gt;"Yes","",IF(F209-D209&lt;$L$7,"Yes","No (beyond 75%)"))</f>
        <v/>
      </c>
      <c r="H209" s="9" t="n"/>
      <c r="I209" s="9" t="n"/>
    </row>
    <row r="210">
      <c r="A210" s="9" t="n"/>
      <c r="B210" s="9" t="n"/>
      <c r="C210" s="8" t="n"/>
      <c r="D210" s="10">
        <f>IF(OR(B210="",C210=""),"",C210/IF(B210="Supplier",$L$4,$L$5))</f>
        <v/>
      </c>
      <c r="E210" s="11">
        <f>IF(D210="","",IF(D210&gt;=$L$6,"Yes","No"))</f>
        <v/>
      </c>
      <c r="F210" s="12">
        <f>IF(E210&lt;&gt;"Yes","",SUMIFS($D$5:$D$304,$B$5:$B$304,B210,$E$5:$E$304,"Yes",$C$5:$C$304,"&gt;="&amp;C210))</f>
        <v/>
      </c>
      <c r="G210" s="11">
        <f>IF(E210&lt;&gt;"Yes","",IF(F210-D210&lt;$L$7,"Yes","No (beyond 75%)"))</f>
        <v/>
      </c>
      <c r="H210" s="9" t="n"/>
      <c r="I210" s="9" t="n"/>
    </row>
    <row r="211">
      <c r="A211" s="9" t="n"/>
      <c r="B211" s="9" t="n"/>
      <c r="C211" s="8" t="n"/>
      <c r="D211" s="10">
        <f>IF(OR(B211="",C211=""),"",C211/IF(B211="Supplier",$L$4,$L$5))</f>
        <v/>
      </c>
      <c r="E211" s="11">
        <f>IF(D211="","",IF(D211&gt;=$L$6,"Yes","No"))</f>
        <v/>
      </c>
      <c r="F211" s="12">
        <f>IF(E211&lt;&gt;"Yes","",SUMIFS($D$5:$D$304,$B$5:$B$304,B211,$E$5:$E$304,"Yes",$C$5:$C$304,"&gt;="&amp;C211))</f>
        <v/>
      </c>
      <c r="G211" s="11">
        <f>IF(E211&lt;&gt;"Yes","",IF(F211-D211&lt;$L$7,"Yes","No (beyond 75%)"))</f>
        <v/>
      </c>
      <c r="H211" s="9" t="n"/>
      <c r="I211" s="9" t="n"/>
    </row>
    <row r="212">
      <c r="A212" s="9" t="n"/>
      <c r="B212" s="9" t="n"/>
      <c r="C212" s="8" t="n"/>
      <c r="D212" s="10">
        <f>IF(OR(B212="",C212=""),"",C212/IF(B212="Supplier",$L$4,$L$5))</f>
        <v/>
      </c>
      <c r="E212" s="11">
        <f>IF(D212="","",IF(D212&gt;=$L$6,"Yes","No"))</f>
        <v/>
      </c>
      <c r="F212" s="12">
        <f>IF(E212&lt;&gt;"Yes","",SUMIFS($D$5:$D$304,$B$5:$B$304,B212,$E$5:$E$304,"Yes",$C$5:$C$304,"&gt;="&amp;C212))</f>
        <v/>
      </c>
      <c r="G212" s="11">
        <f>IF(E212&lt;&gt;"Yes","",IF(F212-D212&lt;$L$7,"Yes","No (beyond 75%)"))</f>
        <v/>
      </c>
      <c r="H212" s="9" t="n"/>
      <c r="I212" s="9" t="n"/>
    </row>
    <row r="213">
      <c r="A213" s="9" t="n"/>
      <c r="B213" s="9" t="n"/>
      <c r="C213" s="8" t="n"/>
      <c r="D213" s="10">
        <f>IF(OR(B213="",C213=""),"",C213/IF(B213="Supplier",$L$4,$L$5))</f>
        <v/>
      </c>
      <c r="E213" s="11">
        <f>IF(D213="","",IF(D213&gt;=$L$6,"Yes","No"))</f>
        <v/>
      </c>
      <c r="F213" s="12">
        <f>IF(E213&lt;&gt;"Yes","",SUMIFS($D$5:$D$304,$B$5:$B$304,B213,$E$5:$E$304,"Yes",$C$5:$C$304,"&gt;="&amp;C213))</f>
        <v/>
      </c>
      <c r="G213" s="11">
        <f>IF(E213&lt;&gt;"Yes","",IF(F213-D213&lt;$L$7,"Yes","No (beyond 75%)"))</f>
        <v/>
      </c>
      <c r="H213" s="9" t="n"/>
      <c r="I213" s="9" t="n"/>
    </row>
    <row r="214">
      <c r="A214" s="9" t="n"/>
      <c r="B214" s="9" t="n"/>
      <c r="C214" s="8" t="n"/>
      <c r="D214" s="10">
        <f>IF(OR(B214="",C214=""),"",C214/IF(B214="Supplier",$L$4,$L$5))</f>
        <v/>
      </c>
      <c r="E214" s="11">
        <f>IF(D214="","",IF(D214&gt;=$L$6,"Yes","No"))</f>
        <v/>
      </c>
      <c r="F214" s="12">
        <f>IF(E214&lt;&gt;"Yes","",SUMIFS($D$5:$D$304,$B$5:$B$304,B214,$E$5:$E$304,"Yes",$C$5:$C$304,"&gt;="&amp;C214))</f>
        <v/>
      </c>
      <c r="G214" s="11">
        <f>IF(E214&lt;&gt;"Yes","",IF(F214-D214&lt;$L$7,"Yes","No (beyond 75%)"))</f>
        <v/>
      </c>
      <c r="H214" s="9" t="n"/>
      <c r="I214" s="9" t="n"/>
    </row>
    <row r="215">
      <c r="A215" s="9" t="n"/>
      <c r="B215" s="9" t="n"/>
      <c r="C215" s="8" t="n"/>
      <c r="D215" s="10">
        <f>IF(OR(B215="",C215=""),"",C215/IF(B215="Supplier",$L$4,$L$5))</f>
        <v/>
      </c>
      <c r="E215" s="11">
        <f>IF(D215="","",IF(D215&gt;=$L$6,"Yes","No"))</f>
        <v/>
      </c>
      <c r="F215" s="12">
        <f>IF(E215&lt;&gt;"Yes","",SUMIFS($D$5:$D$304,$B$5:$B$304,B215,$E$5:$E$304,"Yes",$C$5:$C$304,"&gt;="&amp;C215))</f>
        <v/>
      </c>
      <c r="G215" s="11">
        <f>IF(E215&lt;&gt;"Yes","",IF(F215-D215&lt;$L$7,"Yes","No (beyond 75%)"))</f>
        <v/>
      </c>
      <c r="H215" s="9" t="n"/>
      <c r="I215" s="9" t="n"/>
    </row>
    <row r="216">
      <c r="A216" s="9" t="n"/>
      <c r="B216" s="9" t="n"/>
      <c r="C216" s="8" t="n"/>
      <c r="D216" s="10">
        <f>IF(OR(B216="",C216=""),"",C216/IF(B216="Supplier",$L$4,$L$5))</f>
        <v/>
      </c>
      <c r="E216" s="11">
        <f>IF(D216="","",IF(D216&gt;=$L$6,"Yes","No"))</f>
        <v/>
      </c>
      <c r="F216" s="12">
        <f>IF(E216&lt;&gt;"Yes","",SUMIFS($D$5:$D$304,$B$5:$B$304,B216,$E$5:$E$304,"Yes",$C$5:$C$304,"&gt;="&amp;C216))</f>
        <v/>
      </c>
      <c r="G216" s="11">
        <f>IF(E216&lt;&gt;"Yes","",IF(F216-D216&lt;$L$7,"Yes","No (beyond 75%)"))</f>
        <v/>
      </c>
      <c r="H216" s="9" t="n"/>
      <c r="I216" s="9" t="n"/>
    </row>
    <row r="217">
      <c r="A217" s="9" t="n"/>
      <c r="B217" s="9" t="n"/>
      <c r="C217" s="8" t="n"/>
      <c r="D217" s="10">
        <f>IF(OR(B217="",C217=""),"",C217/IF(B217="Supplier",$L$4,$L$5))</f>
        <v/>
      </c>
      <c r="E217" s="11">
        <f>IF(D217="","",IF(D217&gt;=$L$6,"Yes","No"))</f>
        <v/>
      </c>
      <c r="F217" s="12">
        <f>IF(E217&lt;&gt;"Yes","",SUMIFS($D$5:$D$304,$B$5:$B$304,B217,$E$5:$E$304,"Yes",$C$5:$C$304,"&gt;="&amp;C217))</f>
        <v/>
      </c>
      <c r="G217" s="11">
        <f>IF(E217&lt;&gt;"Yes","",IF(F217-D217&lt;$L$7,"Yes","No (beyond 75%)"))</f>
        <v/>
      </c>
      <c r="H217" s="9" t="n"/>
      <c r="I217" s="9" t="n"/>
    </row>
    <row r="218">
      <c r="A218" s="9" t="n"/>
      <c r="B218" s="9" t="n"/>
      <c r="C218" s="8" t="n"/>
      <c r="D218" s="10">
        <f>IF(OR(B218="",C218=""),"",C218/IF(B218="Supplier",$L$4,$L$5))</f>
        <v/>
      </c>
      <c r="E218" s="11">
        <f>IF(D218="","",IF(D218&gt;=$L$6,"Yes","No"))</f>
        <v/>
      </c>
      <c r="F218" s="12">
        <f>IF(E218&lt;&gt;"Yes","",SUMIFS($D$5:$D$304,$B$5:$B$304,B218,$E$5:$E$304,"Yes",$C$5:$C$304,"&gt;="&amp;C218))</f>
        <v/>
      </c>
      <c r="G218" s="11">
        <f>IF(E218&lt;&gt;"Yes","",IF(F218-D218&lt;$L$7,"Yes","No (beyond 75%)"))</f>
        <v/>
      </c>
      <c r="H218" s="9" t="n"/>
      <c r="I218" s="9" t="n"/>
    </row>
    <row r="219">
      <c r="A219" s="9" t="n"/>
      <c r="B219" s="9" t="n"/>
      <c r="C219" s="8" t="n"/>
      <c r="D219" s="10">
        <f>IF(OR(B219="",C219=""),"",C219/IF(B219="Supplier",$L$4,$L$5))</f>
        <v/>
      </c>
      <c r="E219" s="11">
        <f>IF(D219="","",IF(D219&gt;=$L$6,"Yes","No"))</f>
        <v/>
      </c>
      <c r="F219" s="12">
        <f>IF(E219&lt;&gt;"Yes","",SUMIFS($D$5:$D$304,$B$5:$B$304,B219,$E$5:$E$304,"Yes",$C$5:$C$304,"&gt;="&amp;C219))</f>
        <v/>
      </c>
      <c r="G219" s="11">
        <f>IF(E219&lt;&gt;"Yes","",IF(F219-D219&lt;$L$7,"Yes","No (beyond 75%)"))</f>
        <v/>
      </c>
      <c r="H219" s="9" t="n"/>
      <c r="I219" s="9" t="n"/>
    </row>
    <row r="220">
      <c r="A220" s="9" t="n"/>
      <c r="B220" s="9" t="n"/>
      <c r="C220" s="8" t="n"/>
      <c r="D220" s="10">
        <f>IF(OR(B220="",C220=""),"",C220/IF(B220="Supplier",$L$4,$L$5))</f>
        <v/>
      </c>
      <c r="E220" s="11">
        <f>IF(D220="","",IF(D220&gt;=$L$6,"Yes","No"))</f>
        <v/>
      </c>
      <c r="F220" s="12">
        <f>IF(E220&lt;&gt;"Yes","",SUMIFS($D$5:$D$304,$B$5:$B$304,B220,$E$5:$E$304,"Yes",$C$5:$C$304,"&gt;="&amp;C220))</f>
        <v/>
      </c>
      <c r="G220" s="11">
        <f>IF(E220&lt;&gt;"Yes","",IF(F220-D220&lt;$L$7,"Yes","No (beyond 75%)"))</f>
        <v/>
      </c>
      <c r="H220" s="9" t="n"/>
      <c r="I220" s="9" t="n"/>
    </row>
    <row r="221">
      <c r="A221" s="9" t="n"/>
      <c r="B221" s="9" t="n"/>
      <c r="C221" s="8" t="n"/>
      <c r="D221" s="10">
        <f>IF(OR(B221="",C221=""),"",C221/IF(B221="Supplier",$L$4,$L$5))</f>
        <v/>
      </c>
      <c r="E221" s="11">
        <f>IF(D221="","",IF(D221&gt;=$L$6,"Yes","No"))</f>
        <v/>
      </c>
      <c r="F221" s="12">
        <f>IF(E221&lt;&gt;"Yes","",SUMIFS($D$5:$D$304,$B$5:$B$304,B221,$E$5:$E$304,"Yes",$C$5:$C$304,"&gt;="&amp;C221))</f>
        <v/>
      </c>
      <c r="G221" s="11">
        <f>IF(E221&lt;&gt;"Yes","",IF(F221-D221&lt;$L$7,"Yes","No (beyond 75%)"))</f>
        <v/>
      </c>
      <c r="H221" s="9" t="n"/>
      <c r="I221" s="9" t="n"/>
    </row>
    <row r="222">
      <c r="A222" s="9" t="n"/>
      <c r="B222" s="9" t="n"/>
      <c r="C222" s="8" t="n"/>
      <c r="D222" s="10">
        <f>IF(OR(B222="",C222=""),"",C222/IF(B222="Supplier",$L$4,$L$5))</f>
        <v/>
      </c>
      <c r="E222" s="11">
        <f>IF(D222="","",IF(D222&gt;=$L$6,"Yes","No"))</f>
        <v/>
      </c>
      <c r="F222" s="12">
        <f>IF(E222&lt;&gt;"Yes","",SUMIFS($D$5:$D$304,$B$5:$B$304,B222,$E$5:$E$304,"Yes",$C$5:$C$304,"&gt;="&amp;C222))</f>
        <v/>
      </c>
      <c r="G222" s="11">
        <f>IF(E222&lt;&gt;"Yes","",IF(F222-D222&lt;$L$7,"Yes","No (beyond 75%)"))</f>
        <v/>
      </c>
      <c r="H222" s="9" t="n"/>
      <c r="I222" s="9" t="n"/>
    </row>
    <row r="223">
      <c r="A223" s="9" t="n"/>
      <c r="B223" s="9" t="n"/>
      <c r="C223" s="8" t="n"/>
      <c r="D223" s="10">
        <f>IF(OR(B223="",C223=""),"",C223/IF(B223="Supplier",$L$4,$L$5))</f>
        <v/>
      </c>
      <c r="E223" s="11">
        <f>IF(D223="","",IF(D223&gt;=$L$6,"Yes","No"))</f>
        <v/>
      </c>
      <c r="F223" s="12">
        <f>IF(E223&lt;&gt;"Yes","",SUMIFS($D$5:$D$304,$B$5:$B$304,B223,$E$5:$E$304,"Yes",$C$5:$C$304,"&gt;="&amp;C223))</f>
        <v/>
      </c>
      <c r="G223" s="11">
        <f>IF(E223&lt;&gt;"Yes","",IF(F223-D223&lt;$L$7,"Yes","No (beyond 75%)"))</f>
        <v/>
      </c>
      <c r="H223" s="9" t="n"/>
      <c r="I223" s="9" t="n"/>
    </row>
    <row r="224">
      <c r="A224" s="9" t="n"/>
      <c r="B224" s="9" t="n"/>
      <c r="C224" s="8" t="n"/>
      <c r="D224" s="10">
        <f>IF(OR(B224="",C224=""),"",C224/IF(B224="Supplier",$L$4,$L$5))</f>
        <v/>
      </c>
      <c r="E224" s="11">
        <f>IF(D224="","",IF(D224&gt;=$L$6,"Yes","No"))</f>
        <v/>
      </c>
      <c r="F224" s="12">
        <f>IF(E224&lt;&gt;"Yes","",SUMIFS($D$5:$D$304,$B$5:$B$304,B224,$E$5:$E$304,"Yes",$C$5:$C$304,"&gt;="&amp;C224))</f>
        <v/>
      </c>
      <c r="G224" s="11">
        <f>IF(E224&lt;&gt;"Yes","",IF(F224-D224&lt;$L$7,"Yes","No (beyond 75%)"))</f>
        <v/>
      </c>
      <c r="H224" s="9" t="n"/>
      <c r="I224" s="9" t="n"/>
    </row>
    <row r="225">
      <c r="A225" s="9" t="n"/>
      <c r="B225" s="9" t="n"/>
      <c r="C225" s="8" t="n"/>
      <c r="D225" s="10">
        <f>IF(OR(B225="",C225=""),"",C225/IF(B225="Supplier",$L$4,$L$5))</f>
        <v/>
      </c>
      <c r="E225" s="11">
        <f>IF(D225="","",IF(D225&gt;=$L$6,"Yes","No"))</f>
        <v/>
      </c>
      <c r="F225" s="12">
        <f>IF(E225&lt;&gt;"Yes","",SUMIFS($D$5:$D$304,$B$5:$B$304,B225,$E$5:$E$304,"Yes",$C$5:$C$304,"&gt;="&amp;C225))</f>
        <v/>
      </c>
      <c r="G225" s="11">
        <f>IF(E225&lt;&gt;"Yes","",IF(F225-D225&lt;$L$7,"Yes","No (beyond 75%)"))</f>
        <v/>
      </c>
      <c r="H225" s="9" t="n"/>
      <c r="I225" s="9" t="n"/>
    </row>
    <row r="226">
      <c r="A226" s="9" t="n"/>
      <c r="B226" s="9" t="n"/>
      <c r="C226" s="8" t="n"/>
      <c r="D226" s="10">
        <f>IF(OR(B226="",C226=""),"",C226/IF(B226="Supplier",$L$4,$L$5))</f>
        <v/>
      </c>
      <c r="E226" s="11">
        <f>IF(D226="","",IF(D226&gt;=$L$6,"Yes","No"))</f>
        <v/>
      </c>
      <c r="F226" s="12">
        <f>IF(E226&lt;&gt;"Yes","",SUMIFS($D$5:$D$304,$B$5:$B$304,B226,$E$5:$E$304,"Yes",$C$5:$C$304,"&gt;="&amp;C226))</f>
        <v/>
      </c>
      <c r="G226" s="11">
        <f>IF(E226&lt;&gt;"Yes","",IF(F226-D226&lt;$L$7,"Yes","No (beyond 75%)"))</f>
        <v/>
      </c>
      <c r="H226" s="9" t="n"/>
      <c r="I226" s="9" t="n"/>
    </row>
    <row r="227">
      <c r="A227" s="9" t="n"/>
      <c r="B227" s="9" t="n"/>
      <c r="C227" s="8" t="n"/>
      <c r="D227" s="10">
        <f>IF(OR(B227="",C227=""),"",C227/IF(B227="Supplier",$L$4,$L$5))</f>
        <v/>
      </c>
      <c r="E227" s="11">
        <f>IF(D227="","",IF(D227&gt;=$L$6,"Yes","No"))</f>
        <v/>
      </c>
      <c r="F227" s="12">
        <f>IF(E227&lt;&gt;"Yes","",SUMIFS($D$5:$D$304,$B$5:$B$304,B227,$E$5:$E$304,"Yes",$C$5:$C$304,"&gt;="&amp;C227))</f>
        <v/>
      </c>
      <c r="G227" s="11">
        <f>IF(E227&lt;&gt;"Yes","",IF(F227-D227&lt;$L$7,"Yes","No (beyond 75%)"))</f>
        <v/>
      </c>
      <c r="H227" s="9" t="n"/>
      <c r="I227" s="9" t="n"/>
    </row>
    <row r="228">
      <c r="A228" s="9" t="n"/>
      <c r="B228" s="9" t="n"/>
      <c r="C228" s="8" t="n"/>
      <c r="D228" s="10">
        <f>IF(OR(B228="",C228=""),"",C228/IF(B228="Supplier",$L$4,$L$5))</f>
        <v/>
      </c>
      <c r="E228" s="11">
        <f>IF(D228="","",IF(D228&gt;=$L$6,"Yes","No"))</f>
        <v/>
      </c>
      <c r="F228" s="12">
        <f>IF(E228&lt;&gt;"Yes","",SUMIFS($D$5:$D$304,$B$5:$B$304,B228,$E$5:$E$304,"Yes",$C$5:$C$304,"&gt;="&amp;C228))</f>
        <v/>
      </c>
      <c r="G228" s="11">
        <f>IF(E228&lt;&gt;"Yes","",IF(F228-D228&lt;$L$7,"Yes","No (beyond 75%)"))</f>
        <v/>
      </c>
      <c r="H228" s="9" t="n"/>
      <c r="I228" s="9" t="n"/>
    </row>
    <row r="229">
      <c r="A229" s="9" t="n"/>
      <c r="B229" s="9" t="n"/>
      <c r="C229" s="8" t="n"/>
      <c r="D229" s="10">
        <f>IF(OR(B229="",C229=""),"",C229/IF(B229="Supplier",$L$4,$L$5))</f>
        <v/>
      </c>
      <c r="E229" s="11">
        <f>IF(D229="","",IF(D229&gt;=$L$6,"Yes","No"))</f>
        <v/>
      </c>
      <c r="F229" s="12">
        <f>IF(E229&lt;&gt;"Yes","",SUMIFS($D$5:$D$304,$B$5:$B$304,B229,$E$5:$E$304,"Yes",$C$5:$C$304,"&gt;="&amp;C229))</f>
        <v/>
      </c>
      <c r="G229" s="11">
        <f>IF(E229&lt;&gt;"Yes","",IF(F229-D229&lt;$L$7,"Yes","No (beyond 75%)"))</f>
        <v/>
      </c>
      <c r="H229" s="9" t="n"/>
      <c r="I229" s="9" t="n"/>
    </row>
    <row r="230">
      <c r="A230" s="9" t="n"/>
      <c r="B230" s="9" t="n"/>
      <c r="C230" s="8" t="n"/>
      <c r="D230" s="10">
        <f>IF(OR(B230="",C230=""),"",C230/IF(B230="Supplier",$L$4,$L$5))</f>
        <v/>
      </c>
      <c r="E230" s="11">
        <f>IF(D230="","",IF(D230&gt;=$L$6,"Yes","No"))</f>
        <v/>
      </c>
      <c r="F230" s="12">
        <f>IF(E230&lt;&gt;"Yes","",SUMIFS($D$5:$D$304,$B$5:$B$304,B230,$E$5:$E$304,"Yes",$C$5:$C$304,"&gt;="&amp;C230))</f>
        <v/>
      </c>
      <c r="G230" s="11">
        <f>IF(E230&lt;&gt;"Yes","",IF(F230-D230&lt;$L$7,"Yes","No (beyond 75%)"))</f>
        <v/>
      </c>
      <c r="H230" s="9" t="n"/>
      <c r="I230" s="9" t="n"/>
    </row>
    <row r="231">
      <c r="A231" s="9" t="n"/>
      <c r="B231" s="9" t="n"/>
      <c r="C231" s="8" t="n"/>
      <c r="D231" s="10">
        <f>IF(OR(B231="",C231=""),"",C231/IF(B231="Supplier",$L$4,$L$5))</f>
        <v/>
      </c>
      <c r="E231" s="11">
        <f>IF(D231="","",IF(D231&gt;=$L$6,"Yes","No"))</f>
        <v/>
      </c>
      <c r="F231" s="12">
        <f>IF(E231&lt;&gt;"Yes","",SUMIFS($D$5:$D$304,$B$5:$B$304,B231,$E$5:$E$304,"Yes",$C$5:$C$304,"&gt;="&amp;C231))</f>
        <v/>
      </c>
      <c r="G231" s="11">
        <f>IF(E231&lt;&gt;"Yes","",IF(F231-D231&lt;$L$7,"Yes","No (beyond 75%)"))</f>
        <v/>
      </c>
      <c r="H231" s="9" t="n"/>
      <c r="I231" s="9" t="n"/>
    </row>
    <row r="232">
      <c r="A232" s="9" t="n"/>
      <c r="B232" s="9" t="n"/>
      <c r="C232" s="8" t="n"/>
      <c r="D232" s="10">
        <f>IF(OR(B232="",C232=""),"",C232/IF(B232="Supplier",$L$4,$L$5))</f>
        <v/>
      </c>
      <c r="E232" s="11">
        <f>IF(D232="","",IF(D232&gt;=$L$6,"Yes","No"))</f>
        <v/>
      </c>
      <c r="F232" s="12">
        <f>IF(E232&lt;&gt;"Yes","",SUMIFS($D$5:$D$304,$B$5:$B$304,B232,$E$5:$E$304,"Yes",$C$5:$C$304,"&gt;="&amp;C232))</f>
        <v/>
      </c>
      <c r="G232" s="11">
        <f>IF(E232&lt;&gt;"Yes","",IF(F232-D232&lt;$L$7,"Yes","No (beyond 75%)"))</f>
        <v/>
      </c>
      <c r="H232" s="9" t="n"/>
      <c r="I232" s="9" t="n"/>
    </row>
    <row r="233">
      <c r="A233" s="9" t="n"/>
      <c r="B233" s="9" t="n"/>
      <c r="C233" s="8" t="n"/>
      <c r="D233" s="10">
        <f>IF(OR(B233="",C233=""),"",C233/IF(B233="Supplier",$L$4,$L$5))</f>
        <v/>
      </c>
      <c r="E233" s="11">
        <f>IF(D233="","",IF(D233&gt;=$L$6,"Yes","No"))</f>
        <v/>
      </c>
      <c r="F233" s="12">
        <f>IF(E233&lt;&gt;"Yes","",SUMIFS($D$5:$D$304,$B$5:$B$304,B233,$E$5:$E$304,"Yes",$C$5:$C$304,"&gt;="&amp;C233))</f>
        <v/>
      </c>
      <c r="G233" s="11">
        <f>IF(E233&lt;&gt;"Yes","",IF(F233-D233&lt;$L$7,"Yes","No (beyond 75%)"))</f>
        <v/>
      </c>
      <c r="H233" s="9" t="n"/>
      <c r="I233" s="9" t="n"/>
    </row>
    <row r="234">
      <c r="A234" s="9" t="n"/>
      <c r="B234" s="9" t="n"/>
      <c r="C234" s="8" t="n"/>
      <c r="D234" s="10">
        <f>IF(OR(B234="",C234=""),"",C234/IF(B234="Supplier",$L$4,$L$5))</f>
        <v/>
      </c>
      <c r="E234" s="11">
        <f>IF(D234="","",IF(D234&gt;=$L$6,"Yes","No"))</f>
        <v/>
      </c>
      <c r="F234" s="12">
        <f>IF(E234&lt;&gt;"Yes","",SUMIFS($D$5:$D$304,$B$5:$B$304,B234,$E$5:$E$304,"Yes",$C$5:$C$304,"&gt;="&amp;C234))</f>
        <v/>
      </c>
      <c r="G234" s="11">
        <f>IF(E234&lt;&gt;"Yes","",IF(F234-D234&lt;$L$7,"Yes","No (beyond 75%)"))</f>
        <v/>
      </c>
      <c r="H234" s="9" t="n"/>
      <c r="I234" s="9" t="n"/>
    </row>
    <row r="235">
      <c r="A235" s="9" t="n"/>
      <c r="B235" s="9" t="n"/>
      <c r="C235" s="8" t="n"/>
      <c r="D235" s="10">
        <f>IF(OR(B235="",C235=""),"",C235/IF(B235="Supplier",$L$4,$L$5))</f>
        <v/>
      </c>
      <c r="E235" s="11">
        <f>IF(D235="","",IF(D235&gt;=$L$6,"Yes","No"))</f>
        <v/>
      </c>
      <c r="F235" s="12">
        <f>IF(E235&lt;&gt;"Yes","",SUMIFS($D$5:$D$304,$B$5:$B$304,B235,$E$5:$E$304,"Yes",$C$5:$C$304,"&gt;="&amp;C235))</f>
        <v/>
      </c>
      <c r="G235" s="11">
        <f>IF(E235&lt;&gt;"Yes","",IF(F235-D235&lt;$L$7,"Yes","No (beyond 75%)"))</f>
        <v/>
      </c>
      <c r="H235" s="9" t="n"/>
      <c r="I235" s="9" t="n"/>
    </row>
    <row r="236">
      <c r="A236" s="9" t="n"/>
      <c r="B236" s="9" t="n"/>
      <c r="C236" s="8" t="n"/>
      <c r="D236" s="10">
        <f>IF(OR(B236="",C236=""),"",C236/IF(B236="Supplier",$L$4,$L$5))</f>
        <v/>
      </c>
      <c r="E236" s="11">
        <f>IF(D236="","",IF(D236&gt;=$L$6,"Yes","No"))</f>
        <v/>
      </c>
      <c r="F236" s="12">
        <f>IF(E236&lt;&gt;"Yes","",SUMIFS($D$5:$D$304,$B$5:$B$304,B236,$E$5:$E$304,"Yes",$C$5:$C$304,"&gt;="&amp;C236))</f>
        <v/>
      </c>
      <c r="G236" s="11">
        <f>IF(E236&lt;&gt;"Yes","",IF(F236-D236&lt;$L$7,"Yes","No (beyond 75%)"))</f>
        <v/>
      </c>
      <c r="H236" s="9" t="n"/>
      <c r="I236" s="9" t="n"/>
    </row>
    <row r="237">
      <c r="A237" s="9" t="n"/>
      <c r="B237" s="9" t="n"/>
      <c r="C237" s="8" t="n"/>
      <c r="D237" s="10">
        <f>IF(OR(B237="",C237=""),"",C237/IF(B237="Supplier",$L$4,$L$5))</f>
        <v/>
      </c>
      <c r="E237" s="11">
        <f>IF(D237="","",IF(D237&gt;=$L$6,"Yes","No"))</f>
        <v/>
      </c>
      <c r="F237" s="12">
        <f>IF(E237&lt;&gt;"Yes","",SUMIFS($D$5:$D$304,$B$5:$B$304,B237,$E$5:$E$304,"Yes",$C$5:$C$304,"&gt;="&amp;C237))</f>
        <v/>
      </c>
      <c r="G237" s="11">
        <f>IF(E237&lt;&gt;"Yes","",IF(F237-D237&lt;$L$7,"Yes","No (beyond 75%)"))</f>
        <v/>
      </c>
      <c r="H237" s="9" t="n"/>
      <c r="I237" s="9" t="n"/>
    </row>
    <row r="238">
      <c r="A238" s="9" t="n"/>
      <c r="B238" s="9" t="n"/>
      <c r="C238" s="8" t="n"/>
      <c r="D238" s="10">
        <f>IF(OR(B238="",C238=""),"",C238/IF(B238="Supplier",$L$4,$L$5))</f>
        <v/>
      </c>
      <c r="E238" s="11">
        <f>IF(D238="","",IF(D238&gt;=$L$6,"Yes","No"))</f>
        <v/>
      </c>
      <c r="F238" s="12">
        <f>IF(E238&lt;&gt;"Yes","",SUMIFS($D$5:$D$304,$B$5:$B$304,B238,$E$5:$E$304,"Yes",$C$5:$C$304,"&gt;="&amp;C238))</f>
        <v/>
      </c>
      <c r="G238" s="11">
        <f>IF(E238&lt;&gt;"Yes","",IF(F238-D238&lt;$L$7,"Yes","No (beyond 75%)"))</f>
        <v/>
      </c>
      <c r="H238" s="9" t="n"/>
      <c r="I238" s="9" t="n"/>
    </row>
    <row r="239">
      <c r="A239" s="9" t="n"/>
      <c r="B239" s="9" t="n"/>
      <c r="C239" s="8" t="n"/>
      <c r="D239" s="10">
        <f>IF(OR(B239="",C239=""),"",C239/IF(B239="Supplier",$L$4,$L$5))</f>
        <v/>
      </c>
      <c r="E239" s="11">
        <f>IF(D239="","",IF(D239&gt;=$L$6,"Yes","No"))</f>
        <v/>
      </c>
      <c r="F239" s="12">
        <f>IF(E239&lt;&gt;"Yes","",SUMIFS($D$5:$D$304,$B$5:$B$304,B239,$E$5:$E$304,"Yes",$C$5:$C$304,"&gt;="&amp;C239))</f>
        <v/>
      </c>
      <c r="G239" s="11">
        <f>IF(E239&lt;&gt;"Yes","",IF(F239-D239&lt;$L$7,"Yes","No (beyond 75%)"))</f>
        <v/>
      </c>
      <c r="H239" s="9" t="n"/>
      <c r="I239" s="9" t="n"/>
    </row>
    <row r="240">
      <c r="A240" s="9" t="n"/>
      <c r="B240" s="9" t="n"/>
      <c r="C240" s="8" t="n"/>
      <c r="D240" s="10">
        <f>IF(OR(B240="",C240=""),"",C240/IF(B240="Supplier",$L$4,$L$5))</f>
        <v/>
      </c>
      <c r="E240" s="11">
        <f>IF(D240="","",IF(D240&gt;=$L$6,"Yes","No"))</f>
        <v/>
      </c>
      <c r="F240" s="12">
        <f>IF(E240&lt;&gt;"Yes","",SUMIFS($D$5:$D$304,$B$5:$B$304,B240,$E$5:$E$304,"Yes",$C$5:$C$304,"&gt;="&amp;C240))</f>
        <v/>
      </c>
      <c r="G240" s="11">
        <f>IF(E240&lt;&gt;"Yes","",IF(F240-D240&lt;$L$7,"Yes","No (beyond 75%)"))</f>
        <v/>
      </c>
      <c r="H240" s="9" t="n"/>
      <c r="I240" s="9" t="n"/>
    </row>
    <row r="241">
      <c r="A241" s="9" t="n"/>
      <c r="B241" s="9" t="n"/>
      <c r="C241" s="8" t="n"/>
      <c r="D241" s="10">
        <f>IF(OR(B241="",C241=""),"",C241/IF(B241="Supplier",$L$4,$L$5))</f>
        <v/>
      </c>
      <c r="E241" s="11">
        <f>IF(D241="","",IF(D241&gt;=$L$6,"Yes","No"))</f>
        <v/>
      </c>
      <c r="F241" s="12">
        <f>IF(E241&lt;&gt;"Yes","",SUMIFS($D$5:$D$304,$B$5:$B$304,B241,$E$5:$E$304,"Yes",$C$5:$C$304,"&gt;="&amp;C241))</f>
        <v/>
      </c>
      <c r="G241" s="11">
        <f>IF(E241&lt;&gt;"Yes","",IF(F241-D241&lt;$L$7,"Yes","No (beyond 75%)"))</f>
        <v/>
      </c>
      <c r="H241" s="9" t="n"/>
      <c r="I241" s="9" t="n"/>
    </row>
    <row r="242">
      <c r="A242" s="9" t="n"/>
      <c r="B242" s="9" t="n"/>
      <c r="C242" s="8" t="n"/>
      <c r="D242" s="10">
        <f>IF(OR(B242="",C242=""),"",C242/IF(B242="Supplier",$L$4,$L$5))</f>
        <v/>
      </c>
      <c r="E242" s="11">
        <f>IF(D242="","",IF(D242&gt;=$L$6,"Yes","No"))</f>
        <v/>
      </c>
      <c r="F242" s="12">
        <f>IF(E242&lt;&gt;"Yes","",SUMIFS($D$5:$D$304,$B$5:$B$304,B242,$E$5:$E$304,"Yes",$C$5:$C$304,"&gt;="&amp;C242))</f>
        <v/>
      </c>
      <c r="G242" s="11">
        <f>IF(E242&lt;&gt;"Yes","",IF(F242-D242&lt;$L$7,"Yes","No (beyond 75%)"))</f>
        <v/>
      </c>
      <c r="H242" s="9" t="n"/>
      <c r="I242" s="9" t="n"/>
    </row>
    <row r="243">
      <c r="A243" s="9" t="n"/>
      <c r="B243" s="9" t="n"/>
      <c r="C243" s="8" t="n"/>
      <c r="D243" s="10">
        <f>IF(OR(B243="",C243=""),"",C243/IF(B243="Supplier",$L$4,$L$5))</f>
        <v/>
      </c>
      <c r="E243" s="11">
        <f>IF(D243="","",IF(D243&gt;=$L$6,"Yes","No"))</f>
        <v/>
      </c>
      <c r="F243" s="12">
        <f>IF(E243&lt;&gt;"Yes","",SUMIFS($D$5:$D$304,$B$5:$B$304,B243,$E$5:$E$304,"Yes",$C$5:$C$304,"&gt;="&amp;C243))</f>
        <v/>
      </c>
      <c r="G243" s="11">
        <f>IF(E243&lt;&gt;"Yes","",IF(F243-D243&lt;$L$7,"Yes","No (beyond 75%)"))</f>
        <v/>
      </c>
      <c r="H243" s="9" t="n"/>
      <c r="I243" s="9" t="n"/>
    </row>
    <row r="244">
      <c r="A244" s="9" t="n"/>
      <c r="B244" s="9" t="n"/>
      <c r="C244" s="8" t="n"/>
      <c r="D244" s="10">
        <f>IF(OR(B244="",C244=""),"",C244/IF(B244="Supplier",$L$4,$L$5))</f>
        <v/>
      </c>
      <c r="E244" s="11">
        <f>IF(D244="","",IF(D244&gt;=$L$6,"Yes","No"))</f>
        <v/>
      </c>
      <c r="F244" s="12">
        <f>IF(E244&lt;&gt;"Yes","",SUMIFS($D$5:$D$304,$B$5:$B$304,B244,$E$5:$E$304,"Yes",$C$5:$C$304,"&gt;="&amp;C244))</f>
        <v/>
      </c>
      <c r="G244" s="11">
        <f>IF(E244&lt;&gt;"Yes","",IF(F244-D244&lt;$L$7,"Yes","No (beyond 75%)"))</f>
        <v/>
      </c>
      <c r="H244" s="9" t="n"/>
      <c r="I244" s="9" t="n"/>
    </row>
    <row r="245">
      <c r="A245" s="9" t="n"/>
      <c r="B245" s="9" t="n"/>
      <c r="C245" s="8" t="n"/>
      <c r="D245" s="10">
        <f>IF(OR(B245="",C245=""),"",C245/IF(B245="Supplier",$L$4,$L$5))</f>
        <v/>
      </c>
      <c r="E245" s="11">
        <f>IF(D245="","",IF(D245&gt;=$L$6,"Yes","No"))</f>
        <v/>
      </c>
      <c r="F245" s="12">
        <f>IF(E245&lt;&gt;"Yes","",SUMIFS($D$5:$D$304,$B$5:$B$304,B245,$E$5:$E$304,"Yes",$C$5:$C$304,"&gt;="&amp;C245))</f>
        <v/>
      </c>
      <c r="G245" s="11">
        <f>IF(E245&lt;&gt;"Yes","",IF(F245-D245&lt;$L$7,"Yes","No (beyond 75%)"))</f>
        <v/>
      </c>
      <c r="H245" s="9" t="n"/>
      <c r="I245" s="9" t="n"/>
    </row>
    <row r="246">
      <c r="A246" s="9" t="n"/>
      <c r="B246" s="9" t="n"/>
      <c r="C246" s="8" t="n"/>
      <c r="D246" s="10">
        <f>IF(OR(B246="",C246=""),"",C246/IF(B246="Supplier",$L$4,$L$5))</f>
        <v/>
      </c>
      <c r="E246" s="11">
        <f>IF(D246="","",IF(D246&gt;=$L$6,"Yes","No"))</f>
        <v/>
      </c>
      <c r="F246" s="12">
        <f>IF(E246&lt;&gt;"Yes","",SUMIFS($D$5:$D$304,$B$5:$B$304,B246,$E$5:$E$304,"Yes",$C$5:$C$304,"&gt;="&amp;C246))</f>
        <v/>
      </c>
      <c r="G246" s="11">
        <f>IF(E246&lt;&gt;"Yes","",IF(F246-D246&lt;$L$7,"Yes","No (beyond 75%)"))</f>
        <v/>
      </c>
      <c r="H246" s="9" t="n"/>
      <c r="I246" s="9" t="n"/>
    </row>
    <row r="247">
      <c r="A247" s="9" t="n"/>
      <c r="B247" s="9" t="n"/>
      <c r="C247" s="8" t="n"/>
      <c r="D247" s="10">
        <f>IF(OR(B247="",C247=""),"",C247/IF(B247="Supplier",$L$4,$L$5))</f>
        <v/>
      </c>
      <c r="E247" s="11">
        <f>IF(D247="","",IF(D247&gt;=$L$6,"Yes","No"))</f>
        <v/>
      </c>
      <c r="F247" s="12">
        <f>IF(E247&lt;&gt;"Yes","",SUMIFS($D$5:$D$304,$B$5:$B$304,B247,$E$5:$E$304,"Yes",$C$5:$C$304,"&gt;="&amp;C247))</f>
        <v/>
      </c>
      <c r="G247" s="11">
        <f>IF(E247&lt;&gt;"Yes","",IF(F247-D247&lt;$L$7,"Yes","No (beyond 75%)"))</f>
        <v/>
      </c>
      <c r="H247" s="9" t="n"/>
      <c r="I247" s="9" t="n"/>
    </row>
    <row r="248">
      <c r="A248" s="9" t="n"/>
      <c r="B248" s="9" t="n"/>
      <c r="C248" s="8" t="n"/>
      <c r="D248" s="10">
        <f>IF(OR(B248="",C248=""),"",C248/IF(B248="Supplier",$L$4,$L$5))</f>
        <v/>
      </c>
      <c r="E248" s="11">
        <f>IF(D248="","",IF(D248&gt;=$L$6,"Yes","No"))</f>
        <v/>
      </c>
      <c r="F248" s="12">
        <f>IF(E248&lt;&gt;"Yes","",SUMIFS($D$5:$D$304,$B$5:$B$304,B248,$E$5:$E$304,"Yes",$C$5:$C$304,"&gt;="&amp;C248))</f>
        <v/>
      </c>
      <c r="G248" s="11">
        <f>IF(E248&lt;&gt;"Yes","",IF(F248-D248&lt;$L$7,"Yes","No (beyond 75%)"))</f>
        <v/>
      </c>
      <c r="H248" s="9" t="n"/>
      <c r="I248" s="9" t="n"/>
    </row>
    <row r="249">
      <c r="A249" s="9" t="n"/>
      <c r="B249" s="9" t="n"/>
      <c r="C249" s="8" t="n"/>
      <c r="D249" s="10">
        <f>IF(OR(B249="",C249=""),"",C249/IF(B249="Supplier",$L$4,$L$5))</f>
        <v/>
      </c>
      <c r="E249" s="11">
        <f>IF(D249="","",IF(D249&gt;=$L$6,"Yes","No"))</f>
        <v/>
      </c>
      <c r="F249" s="12">
        <f>IF(E249&lt;&gt;"Yes","",SUMIFS($D$5:$D$304,$B$5:$B$304,B249,$E$5:$E$304,"Yes",$C$5:$C$304,"&gt;="&amp;C249))</f>
        <v/>
      </c>
      <c r="G249" s="11">
        <f>IF(E249&lt;&gt;"Yes","",IF(F249-D249&lt;$L$7,"Yes","No (beyond 75%)"))</f>
        <v/>
      </c>
      <c r="H249" s="9" t="n"/>
      <c r="I249" s="9" t="n"/>
    </row>
    <row r="250">
      <c r="A250" s="9" t="n"/>
      <c r="B250" s="9" t="n"/>
      <c r="C250" s="8" t="n"/>
      <c r="D250" s="10">
        <f>IF(OR(B250="",C250=""),"",C250/IF(B250="Supplier",$L$4,$L$5))</f>
        <v/>
      </c>
      <c r="E250" s="11">
        <f>IF(D250="","",IF(D250&gt;=$L$6,"Yes","No"))</f>
        <v/>
      </c>
      <c r="F250" s="12">
        <f>IF(E250&lt;&gt;"Yes","",SUMIFS($D$5:$D$304,$B$5:$B$304,B250,$E$5:$E$304,"Yes",$C$5:$C$304,"&gt;="&amp;C250))</f>
        <v/>
      </c>
      <c r="G250" s="11">
        <f>IF(E250&lt;&gt;"Yes","",IF(F250-D250&lt;$L$7,"Yes","No (beyond 75%)"))</f>
        <v/>
      </c>
      <c r="H250" s="9" t="n"/>
      <c r="I250" s="9" t="n"/>
    </row>
    <row r="251">
      <c r="A251" s="9" t="n"/>
      <c r="B251" s="9" t="n"/>
      <c r="C251" s="8" t="n"/>
      <c r="D251" s="10">
        <f>IF(OR(B251="",C251=""),"",C251/IF(B251="Supplier",$L$4,$L$5))</f>
        <v/>
      </c>
      <c r="E251" s="11">
        <f>IF(D251="","",IF(D251&gt;=$L$6,"Yes","No"))</f>
        <v/>
      </c>
      <c r="F251" s="12">
        <f>IF(E251&lt;&gt;"Yes","",SUMIFS($D$5:$D$304,$B$5:$B$304,B251,$E$5:$E$304,"Yes",$C$5:$C$304,"&gt;="&amp;C251))</f>
        <v/>
      </c>
      <c r="G251" s="11">
        <f>IF(E251&lt;&gt;"Yes","",IF(F251-D251&lt;$L$7,"Yes","No (beyond 75%)"))</f>
        <v/>
      </c>
      <c r="H251" s="9" t="n"/>
      <c r="I251" s="9" t="n"/>
    </row>
    <row r="252">
      <c r="A252" s="9" t="n"/>
      <c r="B252" s="9" t="n"/>
      <c r="C252" s="8" t="n"/>
      <c r="D252" s="10">
        <f>IF(OR(B252="",C252=""),"",C252/IF(B252="Supplier",$L$4,$L$5))</f>
        <v/>
      </c>
      <c r="E252" s="11">
        <f>IF(D252="","",IF(D252&gt;=$L$6,"Yes","No"))</f>
        <v/>
      </c>
      <c r="F252" s="12">
        <f>IF(E252&lt;&gt;"Yes","",SUMIFS($D$5:$D$304,$B$5:$B$304,B252,$E$5:$E$304,"Yes",$C$5:$C$304,"&gt;="&amp;C252))</f>
        <v/>
      </c>
      <c r="G252" s="11">
        <f>IF(E252&lt;&gt;"Yes","",IF(F252-D252&lt;$L$7,"Yes","No (beyond 75%)"))</f>
        <v/>
      </c>
      <c r="H252" s="9" t="n"/>
      <c r="I252" s="9" t="n"/>
    </row>
    <row r="253">
      <c r="A253" s="9" t="n"/>
      <c r="B253" s="9" t="n"/>
      <c r="C253" s="8" t="n"/>
      <c r="D253" s="10">
        <f>IF(OR(B253="",C253=""),"",C253/IF(B253="Supplier",$L$4,$L$5))</f>
        <v/>
      </c>
      <c r="E253" s="11">
        <f>IF(D253="","",IF(D253&gt;=$L$6,"Yes","No"))</f>
        <v/>
      </c>
      <c r="F253" s="12">
        <f>IF(E253&lt;&gt;"Yes","",SUMIFS($D$5:$D$304,$B$5:$B$304,B253,$E$5:$E$304,"Yes",$C$5:$C$304,"&gt;="&amp;C253))</f>
        <v/>
      </c>
      <c r="G253" s="11">
        <f>IF(E253&lt;&gt;"Yes","",IF(F253-D253&lt;$L$7,"Yes","No (beyond 75%)"))</f>
        <v/>
      </c>
      <c r="H253" s="9" t="n"/>
      <c r="I253" s="9" t="n"/>
    </row>
    <row r="254">
      <c r="A254" s="9" t="n"/>
      <c r="B254" s="9" t="n"/>
      <c r="C254" s="8" t="n"/>
      <c r="D254" s="10">
        <f>IF(OR(B254="",C254=""),"",C254/IF(B254="Supplier",$L$4,$L$5))</f>
        <v/>
      </c>
      <c r="E254" s="11">
        <f>IF(D254="","",IF(D254&gt;=$L$6,"Yes","No"))</f>
        <v/>
      </c>
      <c r="F254" s="12">
        <f>IF(E254&lt;&gt;"Yes","",SUMIFS($D$5:$D$304,$B$5:$B$304,B254,$E$5:$E$304,"Yes",$C$5:$C$304,"&gt;="&amp;C254))</f>
        <v/>
      </c>
      <c r="G254" s="11">
        <f>IF(E254&lt;&gt;"Yes","",IF(F254-D254&lt;$L$7,"Yes","No (beyond 75%)"))</f>
        <v/>
      </c>
      <c r="H254" s="9" t="n"/>
      <c r="I254" s="9" t="n"/>
    </row>
    <row r="255">
      <c r="A255" s="9" t="n"/>
      <c r="B255" s="9" t="n"/>
      <c r="C255" s="8" t="n"/>
      <c r="D255" s="10">
        <f>IF(OR(B255="",C255=""),"",C255/IF(B255="Supplier",$L$4,$L$5))</f>
        <v/>
      </c>
      <c r="E255" s="11">
        <f>IF(D255="","",IF(D255&gt;=$L$6,"Yes","No"))</f>
        <v/>
      </c>
      <c r="F255" s="12">
        <f>IF(E255&lt;&gt;"Yes","",SUMIFS($D$5:$D$304,$B$5:$B$304,B255,$E$5:$E$304,"Yes",$C$5:$C$304,"&gt;="&amp;C255))</f>
        <v/>
      </c>
      <c r="G255" s="11">
        <f>IF(E255&lt;&gt;"Yes","",IF(F255-D255&lt;$L$7,"Yes","No (beyond 75%)"))</f>
        <v/>
      </c>
      <c r="H255" s="9" t="n"/>
      <c r="I255" s="9" t="n"/>
    </row>
    <row r="256">
      <c r="A256" s="9" t="n"/>
      <c r="B256" s="9" t="n"/>
      <c r="C256" s="8" t="n"/>
      <c r="D256" s="10">
        <f>IF(OR(B256="",C256=""),"",C256/IF(B256="Supplier",$L$4,$L$5))</f>
        <v/>
      </c>
      <c r="E256" s="11">
        <f>IF(D256="","",IF(D256&gt;=$L$6,"Yes","No"))</f>
        <v/>
      </c>
      <c r="F256" s="12">
        <f>IF(E256&lt;&gt;"Yes","",SUMIFS($D$5:$D$304,$B$5:$B$304,B256,$E$5:$E$304,"Yes",$C$5:$C$304,"&gt;="&amp;C256))</f>
        <v/>
      </c>
      <c r="G256" s="11">
        <f>IF(E256&lt;&gt;"Yes","",IF(F256-D256&lt;$L$7,"Yes","No (beyond 75%)"))</f>
        <v/>
      </c>
      <c r="H256" s="9" t="n"/>
      <c r="I256" s="9" t="n"/>
    </row>
    <row r="257">
      <c r="A257" s="9" t="n"/>
      <c r="B257" s="9" t="n"/>
      <c r="C257" s="8" t="n"/>
      <c r="D257" s="10">
        <f>IF(OR(B257="",C257=""),"",C257/IF(B257="Supplier",$L$4,$L$5))</f>
        <v/>
      </c>
      <c r="E257" s="11">
        <f>IF(D257="","",IF(D257&gt;=$L$6,"Yes","No"))</f>
        <v/>
      </c>
      <c r="F257" s="12">
        <f>IF(E257&lt;&gt;"Yes","",SUMIFS($D$5:$D$304,$B$5:$B$304,B257,$E$5:$E$304,"Yes",$C$5:$C$304,"&gt;="&amp;C257))</f>
        <v/>
      </c>
      <c r="G257" s="11">
        <f>IF(E257&lt;&gt;"Yes","",IF(F257-D257&lt;$L$7,"Yes","No (beyond 75%)"))</f>
        <v/>
      </c>
      <c r="H257" s="9" t="n"/>
      <c r="I257" s="9" t="n"/>
    </row>
    <row r="258">
      <c r="A258" s="9" t="n"/>
      <c r="B258" s="9" t="n"/>
      <c r="C258" s="8" t="n"/>
      <c r="D258" s="10">
        <f>IF(OR(B258="",C258=""),"",C258/IF(B258="Supplier",$L$4,$L$5))</f>
        <v/>
      </c>
      <c r="E258" s="11">
        <f>IF(D258="","",IF(D258&gt;=$L$6,"Yes","No"))</f>
        <v/>
      </c>
      <c r="F258" s="12">
        <f>IF(E258&lt;&gt;"Yes","",SUMIFS($D$5:$D$304,$B$5:$B$304,B258,$E$5:$E$304,"Yes",$C$5:$C$304,"&gt;="&amp;C258))</f>
        <v/>
      </c>
      <c r="G258" s="11">
        <f>IF(E258&lt;&gt;"Yes","",IF(F258-D258&lt;$L$7,"Yes","No (beyond 75%)"))</f>
        <v/>
      </c>
      <c r="H258" s="9" t="n"/>
      <c r="I258" s="9" t="n"/>
    </row>
    <row r="259">
      <c r="A259" s="9" t="n"/>
      <c r="B259" s="9" t="n"/>
      <c r="C259" s="8" t="n"/>
      <c r="D259" s="10">
        <f>IF(OR(B259="",C259=""),"",C259/IF(B259="Supplier",$L$4,$L$5))</f>
        <v/>
      </c>
      <c r="E259" s="11">
        <f>IF(D259="","",IF(D259&gt;=$L$6,"Yes","No"))</f>
        <v/>
      </c>
      <c r="F259" s="12">
        <f>IF(E259&lt;&gt;"Yes","",SUMIFS($D$5:$D$304,$B$5:$B$304,B259,$E$5:$E$304,"Yes",$C$5:$C$304,"&gt;="&amp;C259))</f>
        <v/>
      </c>
      <c r="G259" s="11">
        <f>IF(E259&lt;&gt;"Yes","",IF(F259-D259&lt;$L$7,"Yes","No (beyond 75%)"))</f>
        <v/>
      </c>
      <c r="H259" s="9" t="n"/>
      <c r="I259" s="9" t="n"/>
    </row>
    <row r="260">
      <c r="A260" s="9" t="n"/>
      <c r="B260" s="9" t="n"/>
      <c r="C260" s="8" t="n"/>
      <c r="D260" s="10">
        <f>IF(OR(B260="",C260=""),"",C260/IF(B260="Supplier",$L$4,$L$5))</f>
        <v/>
      </c>
      <c r="E260" s="11">
        <f>IF(D260="","",IF(D260&gt;=$L$6,"Yes","No"))</f>
        <v/>
      </c>
      <c r="F260" s="12">
        <f>IF(E260&lt;&gt;"Yes","",SUMIFS($D$5:$D$304,$B$5:$B$304,B260,$E$5:$E$304,"Yes",$C$5:$C$304,"&gt;="&amp;C260))</f>
        <v/>
      </c>
      <c r="G260" s="11">
        <f>IF(E260&lt;&gt;"Yes","",IF(F260-D260&lt;$L$7,"Yes","No (beyond 75%)"))</f>
        <v/>
      </c>
      <c r="H260" s="9" t="n"/>
      <c r="I260" s="9" t="n"/>
    </row>
    <row r="261">
      <c r="A261" s="9" t="n"/>
      <c r="B261" s="9" t="n"/>
      <c r="C261" s="8" t="n"/>
      <c r="D261" s="10">
        <f>IF(OR(B261="",C261=""),"",C261/IF(B261="Supplier",$L$4,$L$5))</f>
        <v/>
      </c>
      <c r="E261" s="11">
        <f>IF(D261="","",IF(D261&gt;=$L$6,"Yes","No"))</f>
        <v/>
      </c>
      <c r="F261" s="12">
        <f>IF(E261&lt;&gt;"Yes","",SUMIFS($D$5:$D$304,$B$5:$B$304,B261,$E$5:$E$304,"Yes",$C$5:$C$304,"&gt;="&amp;C261))</f>
        <v/>
      </c>
      <c r="G261" s="11">
        <f>IF(E261&lt;&gt;"Yes","",IF(F261-D261&lt;$L$7,"Yes","No (beyond 75%)"))</f>
        <v/>
      </c>
      <c r="H261" s="9" t="n"/>
      <c r="I261" s="9" t="n"/>
    </row>
    <row r="262">
      <c r="A262" s="9" t="n"/>
      <c r="B262" s="9" t="n"/>
      <c r="C262" s="8" t="n"/>
      <c r="D262" s="10">
        <f>IF(OR(B262="",C262=""),"",C262/IF(B262="Supplier",$L$4,$L$5))</f>
        <v/>
      </c>
      <c r="E262" s="11">
        <f>IF(D262="","",IF(D262&gt;=$L$6,"Yes","No"))</f>
        <v/>
      </c>
      <c r="F262" s="12">
        <f>IF(E262&lt;&gt;"Yes","",SUMIFS($D$5:$D$304,$B$5:$B$304,B262,$E$5:$E$304,"Yes",$C$5:$C$304,"&gt;="&amp;C262))</f>
        <v/>
      </c>
      <c r="G262" s="11">
        <f>IF(E262&lt;&gt;"Yes","",IF(F262-D262&lt;$L$7,"Yes","No (beyond 75%)"))</f>
        <v/>
      </c>
      <c r="H262" s="9" t="n"/>
      <c r="I262" s="9" t="n"/>
    </row>
    <row r="263">
      <c r="A263" s="9" t="n"/>
      <c r="B263" s="9" t="n"/>
      <c r="C263" s="8" t="n"/>
      <c r="D263" s="10">
        <f>IF(OR(B263="",C263=""),"",C263/IF(B263="Supplier",$L$4,$L$5))</f>
        <v/>
      </c>
      <c r="E263" s="11">
        <f>IF(D263="","",IF(D263&gt;=$L$6,"Yes","No"))</f>
        <v/>
      </c>
      <c r="F263" s="12">
        <f>IF(E263&lt;&gt;"Yes","",SUMIFS($D$5:$D$304,$B$5:$B$304,B263,$E$5:$E$304,"Yes",$C$5:$C$304,"&gt;="&amp;C263))</f>
        <v/>
      </c>
      <c r="G263" s="11">
        <f>IF(E263&lt;&gt;"Yes","",IF(F263-D263&lt;$L$7,"Yes","No (beyond 75%)"))</f>
        <v/>
      </c>
      <c r="H263" s="9" t="n"/>
      <c r="I263" s="9" t="n"/>
    </row>
    <row r="264">
      <c r="A264" s="9" t="n"/>
      <c r="B264" s="9" t="n"/>
      <c r="C264" s="8" t="n"/>
      <c r="D264" s="10">
        <f>IF(OR(B264="",C264=""),"",C264/IF(B264="Supplier",$L$4,$L$5))</f>
        <v/>
      </c>
      <c r="E264" s="11">
        <f>IF(D264="","",IF(D264&gt;=$L$6,"Yes","No"))</f>
        <v/>
      </c>
      <c r="F264" s="12">
        <f>IF(E264&lt;&gt;"Yes","",SUMIFS($D$5:$D$304,$B$5:$B$304,B264,$E$5:$E$304,"Yes",$C$5:$C$304,"&gt;="&amp;C264))</f>
        <v/>
      </c>
      <c r="G264" s="11">
        <f>IF(E264&lt;&gt;"Yes","",IF(F264-D264&lt;$L$7,"Yes","No (beyond 75%)"))</f>
        <v/>
      </c>
      <c r="H264" s="9" t="n"/>
      <c r="I264" s="9" t="n"/>
    </row>
    <row r="265">
      <c r="A265" s="9" t="n"/>
      <c r="B265" s="9" t="n"/>
      <c r="C265" s="8" t="n"/>
      <c r="D265" s="10">
        <f>IF(OR(B265="",C265=""),"",C265/IF(B265="Supplier",$L$4,$L$5))</f>
        <v/>
      </c>
      <c r="E265" s="11">
        <f>IF(D265="","",IF(D265&gt;=$L$6,"Yes","No"))</f>
        <v/>
      </c>
      <c r="F265" s="12">
        <f>IF(E265&lt;&gt;"Yes","",SUMIFS($D$5:$D$304,$B$5:$B$304,B265,$E$5:$E$304,"Yes",$C$5:$C$304,"&gt;="&amp;C265))</f>
        <v/>
      </c>
      <c r="G265" s="11">
        <f>IF(E265&lt;&gt;"Yes","",IF(F265-D265&lt;$L$7,"Yes","No (beyond 75%)"))</f>
        <v/>
      </c>
      <c r="H265" s="9" t="n"/>
      <c r="I265" s="9" t="n"/>
    </row>
    <row r="266">
      <c r="A266" s="9" t="n"/>
      <c r="B266" s="9" t="n"/>
      <c r="C266" s="8" t="n"/>
      <c r="D266" s="10">
        <f>IF(OR(B266="",C266=""),"",C266/IF(B266="Supplier",$L$4,$L$5))</f>
        <v/>
      </c>
      <c r="E266" s="11">
        <f>IF(D266="","",IF(D266&gt;=$L$6,"Yes","No"))</f>
        <v/>
      </c>
      <c r="F266" s="12">
        <f>IF(E266&lt;&gt;"Yes","",SUMIFS($D$5:$D$304,$B$5:$B$304,B266,$E$5:$E$304,"Yes",$C$5:$C$304,"&gt;="&amp;C266))</f>
        <v/>
      </c>
      <c r="G266" s="11">
        <f>IF(E266&lt;&gt;"Yes","",IF(F266-D266&lt;$L$7,"Yes","No (beyond 75%)"))</f>
        <v/>
      </c>
      <c r="H266" s="9" t="n"/>
      <c r="I266" s="9" t="n"/>
    </row>
    <row r="267">
      <c r="A267" s="9" t="n"/>
      <c r="B267" s="9" t="n"/>
      <c r="C267" s="8" t="n"/>
      <c r="D267" s="10">
        <f>IF(OR(B267="",C267=""),"",C267/IF(B267="Supplier",$L$4,$L$5))</f>
        <v/>
      </c>
      <c r="E267" s="11">
        <f>IF(D267="","",IF(D267&gt;=$L$6,"Yes","No"))</f>
        <v/>
      </c>
      <c r="F267" s="12">
        <f>IF(E267&lt;&gt;"Yes","",SUMIFS($D$5:$D$304,$B$5:$B$304,B267,$E$5:$E$304,"Yes",$C$5:$C$304,"&gt;="&amp;C267))</f>
        <v/>
      </c>
      <c r="G267" s="11">
        <f>IF(E267&lt;&gt;"Yes","",IF(F267-D267&lt;$L$7,"Yes","No (beyond 75%)"))</f>
        <v/>
      </c>
      <c r="H267" s="9" t="n"/>
      <c r="I267" s="9" t="n"/>
    </row>
    <row r="268">
      <c r="A268" s="9" t="n"/>
      <c r="B268" s="9" t="n"/>
      <c r="C268" s="8" t="n"/>
      <c r="D268" s="10">
        <f>IF(OR(B268="",C268=""),"",C268/IF(B268="Supplier",$L$4,$L$5))</f>
        <v/>
      </c>
      <c r="E268" s="11">
        <f>IF(D268="","",IF(D268&gt;=$L$6,"Yes","No"))</f>
        <v/>
      </c>
      <c r="F268" s="12">
        <f>IF(E268&lt;&gt;"Yes","",SUMIFS($D$5:$D$304,$B$5:$B$304,B268,$E$5:$E$304,"Yes",$C$5:$C$304,"&gt;="&amp;C268))</f>
        <v/>
      </c>
      <c r="G268" s="11">
        <f>IF(E268&lt;&gt;"Yes","",IF(F268-D268&lt;$L$7,"Yes","No (beyond 75%)"))</f>
        <v/>
      </c>
      <c r="H268" s="9" t="n"/>
      <c r="I268" s="9" t="n"/>
    </row>
    <row r="269">
      <c r="A269" s="9" t="n"/>
      <c r="B269" s="9" t="n"/>
      <c r="C269" s="8" t="n"/>
      <c r="D269" s="10">
        <f>IF(OR(B269="",C269=""),"",C269/IF(B269="Supplier",$L$4,$L$5))</f>
        <v/>
      </c>
      <c r="E269" s="11">
        <f>IF(D269="","",IF(D269&gt;=$L$6,"Yes","No"))</f>
        <v/>
      </c>
      <c r="F269" s="12">
        <f>IF(E269&lt;&gt;"Yes","",SUMIFS($D$5:$D$304,$B$5:$B$304,B269,$E$5:$E$304,"Yes",$C$5:$C$304,"&gt;="&amp;C269))</f>
        <v/>
      </c>
      <c r="G269" s="11">
        <f>IF(E269&lt;&gt;"Yes","",IF(F269-D269&lt;$L$7,"Yes","No (beyond 75%)"))</f>
        <v/>
      </c>
      <c r="H269" s="9" t="n"/>
      <c r="I269" s="9" t="n"/>
    </row>
    <row r="270">
      <c r="A270" s="9" t="n"/>
      <c r="B270" s="9" t="n"/>
      <c r="C270" s="8" t="n"/>
      <c r="D270" s="10">
        <f>IF(OR(B270="",C270=""),"",C270/IF(B270="Supplier",$L$4,$L$5))</f>
        <v/>
      </c>
      <c r="E270" s="11">
        <f>IF(D270="","",IF(D270&gt;=$L$6,"Yes","No"))</f>
        <v/>
      </c>
      <c r="F270" s="12">
        <f>IF(E270&lt;&gt;"Yes","",SUMIFS($D$5:$D$304,$B$5:$B$304,B270,$E$5:$E$304,"Yes",$C$5:$C$304,"&gt;="&amp;C270))</f>
        <v/>
      </c>
      <c r="G270" s="11">
        <f>IF(E270&lt;&gt;"Yes","",IF(F270-D270&lt;$L$7,"Yes","No (beyond 75%)"))</f>
        <v/>
      </c>
      <c r="H270" s="9" t="n"/>
      <c r="I270" s="9" t="n"/>
    </row>
    <row r="271">
      <c r="A271" s="9" t="n"/>
      <c r="B271" s="9" t="n"/>
      <c r="C271" s="8" t="n"/>
      <c r="D271" s="10">
        <f>IF(OR(B271="",C271=""),"",C271/IF(B271="Supplier",$L$4,$L$5))</f>
        <v/>
      </c>
      <c r="E271" s="11">
        <f>IF(D271="","",IF(D271&gt;=$L$6,"Yes","No"))</f>
        <v/>
      </c>
      <c r="F271" s="12">
        <f>IF(E271&lt;&gt;"Yes","",SUMIFS($D$5:$D$304,$B$5:$B$304,B271,$E$5:$E$304,"Yes",$C$5:$C$304,"&gt;="&amp;C271))</f>
        <v/>
      </c>
      <c r="G271" s="11">
        <f>IF(E271&lt;&gt;"Yes","",IF(F271-D271&lt;$L$7,"Yes","No (beyond 75%)"))</f>
        <v/>
      </c>
      <c r="H271" s="9" t="n"/>
      <c r="I271" s="9" t="n"/>
    </row>
    <row r="272">
      <c r="A272" s="9" t="n"/>
      <c r="B272" s="9" t="n"/>
      <c r="C272" s="8" t="n"/>
      <c r="D272" s="10">
        <f>IF(OR(B272="",C272=""),"",C272/IF(B272="Supplier",$L$4,$L$5))</f>
        <v/>
      </c>
      <c r="E272" s="11">
        <f>IF(D272="","",IF(D272&gt;=$L$6,"Yes","No"))</f>
        <v/>
      </c>
      <c r="F272" s="12">
        <f>IF(E272&lt;&gt;"Yes","",SUMIFS($D$5:$D$304,$B$5:$B$304,B272,$E$5:$E$304,"Yes",$C$5:$C$304,"&gt;="&amp;C272))</f>
        <v/>
      </c>
      <c r="G272" s="11">
        <f>IF(E272&lt;&gt;"Yes","",IF(F272-D272&lt;$L$7,"Yes","No (beyond 75%)"))</f>
        <v/>
      </c>
      <c r="H272" s="9" t="n"/>
      <c r="I272" s="9" t="n"/>
    </row>
    <row r="273">
      <c r="A273" s="9" t="n"/>
      <c r="B273" s="9" t="n"/>
      <c r="C273" s="8" t="n"/>
      <c r="D273" s="10">
        <f>IF(OR(B273="",C273=""),"",C273/IF(B273="Supplier",$L$4,$L$5))</f>
        <v/>
      </c>
      <c r="E273" s="11">
        <f>IF(D273="","",IF(D273&gt;=$L$6,"Yes","No"))</f>
        <v/>
      </c>
      <c r="F273" s="12">
        <f>IF(E273&lt;&gt;"Yes","",SUMIFS($D$5:$D$304,$B$5:$B$304,B273,$E$5:$E$304,"Yes",$C$5:$C$304,"&gt;="&amp;C273))</f>
        <v/>
      </c>
      <c r="G273" s="11">
        <f>IF(E273&lt;&gt;"Yes","",IF(F273-D273&lt;$L$7,"Yes","No (beyond 75%)"))</f>
        <v/>
      </c>
      <c r="H273" s="9" t="n"/>
      <c r="I273" s="9" t="n"/>
    </row>
    <row r="274">
      <c r="A274" s="9" t="n"/>
      <c r="B274" s="9" t="n"/>
      <c r="C274" s="8" t="n"/>
      <c r="D274" s="10">
        <f>IF(OR(B274="",C274=""),"",C274/IF(B274="Supplier",$L$4,$L$5))</f>
        <v/>
      </c>
      <c r="E274" s="11">
        <f>IF(D274="","",IF(D274&gt;=$L$6,"Yes","No"))</f>
        <v/>
      </c>
      <c r="F274" s="12">
        <f>IF(E274&lt;&gt;"Yes","",SUMIFS($D$5:$D$304,$B$5:$B$304,B274,$E$5:$E$304,"Yes",$C$5:$C$304,"&gt;="&amp;C274))</f>
        <v/>
      </c>
      <c r="G274" s="11">
        <f>IF(E274&lt;&gt;"Yes","",IF(F274-D274&lt;$L$7,"Yes","No (beyond 75%)"))</f>
        <v/>
      </c>
      <c r="H274" s="9" t="n"/>
      <c r="I274" s="9" t="n"/>
    </row>
    <row r="275">
      <c r="A275" s="9" t="n"/>
      <c r="B275" s="9" t="n"/>
      <c r="C275" s="8" t="n"/>
      <c r="D275" s="10">
        <f>IF(OR(B275="",C275=""),"",C275/IF(B275="Supplier",$L$4,$L$5))</f>
        <v/>
      </c>
      <c r="E275" s="11">
        <f>IF(D275="","",IF(D275&gt;=$L$6,"Yes","No"))</f>
        <v/>
      </c>
      <c r="F275" s="12">
        <f>IF(E275&lt;&gt;"Yes","",SUMIFS($D$5:$D$304,$B$5:$B$304,B275,$E$5:$E$304,"Yes",$C$5:$C$304,"&gt;="&amp;C275))</f>
        <v/>
      </c>
      <c r="G275" s="11">
        <f>IF(E275&lt;&gt;"Yes","",IF(F275-D275&lt;$L$7,"Yes","No (beyond 75%)"))</f>
        <v/>
      </c>
      <c r="H275" s="9" t="n"/>
      <c r="I275" s="9" t="n"/>
    </row>
    <row r="276">
      <c r="A276" s="9" t="n"/>
      <c r="B276" s="9" t="n"/>
      <c r="C276" s="8" t="n"/>
      <c r="D276" s="10">
        <f>IF(OR(B276="",C276=""),"",C276/IF(B276="Supplier",$L$4,$L$5))</f>
        <v/>
      </c>
      <c r="E276" s="11">
        <f>IF(D276="","",IF(D276&gt;=$L$6,"Yes","No"))</f>
        <v/>
      </c>
      <c r="F276" s="12">
        <f>IF(E276&lt;&gt;"Yes","",SUMIFS($D$5:$D$304,$B$5:$B$304,B276,$E$5:$E$304,"Yes",$C$5:$C$304,"&gt;="&amp;C276))</f>
        <v/>
      </c>
      <c r="G276" s="11">
        <f>IF(E276&lt;&gt;"Yes","",IF(F276-D276&lt;$L$7,"Yes","No (beyond 75%)"))</f>
        <v/>
      </c>
      <c r="H276" s="9" t="n"/>
      <c r="I276" s="9" t="n"/>
    </row>
    <row r="277">
      <c r="A277" s="9" t="n"/>
      <c r="B277" s="9" t="n"/>
      <c r="C277" s="8" t="n"/>
      <c r="D277" s="10">
        <f>IF(OR(B277="",C277=""),"",C277/IF(B277="Supplier",$L$4,$L$5))</f>
        <v/>
      </c>
      <c r="E277" s="11">
        <f>IF(D277="","",IF(D277&gt;=$L$6,"Yes","No"))</f>
        <v/>
      </c>
      <c r="F277" s="12">
        <f>IF(E277&lt;&gt;"Yes","",SUMIFS($D$5:$D$304,$B$5:$B$304,B277,$E$5:$E$304,"Yes",$C$5:$C$304,"&gt;="&amp;C277))</f>
        <v/>
      </c>
      <c r="G277" s="11">
        <f>IF(E277&lt;&gt;"Yes","",IF(F277-D277&lt;$L$7,"Yes","No (beyond 75%)"))</f>
        <v/>
      </c>
      <c r="H277" s="9" t="n"/>
      <c r="I277" s="9" t="n"/>
    </row>
    <row r="278">
      <c r="A278" s="9" t="n"/>
      <c r="B278" s="9" t="n"/>
      <c r="C278" s="8" t="n"/>
      <c r="D278" s="10">
        <f>IF(OR(B278="",C278=""),"",C278/IF(B278="Supplier",$L$4,$L$5))</f>
        <v/>
      </c>
      <c r="E278" s="11">
        <f>IF(D278="","",IF(D278&gt;=$L$6,"Yes","No"))</f>
        <v/>
      </c>
      <c r="F278" s="12">
        <f>IF(E278&lt;&gt;"Yes","",SUMIFS($D$5:$D$304,$B$5:$B$304,B278,$E$5:$E$304,"Yes",$C$5:$C$304,"&gt;="&amp;C278))</f>
        <v/>
      </c>
      <c r="G278" s="11">
        <f>IF(E278&lt;&gt;"Yes","",IF(F278-D278&lt;$L$7,"Yes","No (beyond 75%)"))</f>
        <v/>
      </c>
      <c r="H278" s="9" t="n"/>
      <c r="I278" s="9" t="n"/>
    </row>
    <row r="279">
      <c r="A279" s="9" t="n"/>
      <c r="B279" s="9" t="n"/>
      <c r="C279" s="8" t="n"/>
      <c r="D279" s="10">
        <f>IF(OR(B279="",C279=""),"",C279/IF(B279="Supplier",$L$4,$L$5))</f>
        <v/>
      </c>
      <c r="E279" s="11">
        <f>IF(D279="","",IF(D279&gt;=$L$6,"Yes","No"))</f>
        <v/>
      </c>
      <c r="F279" s="12">
        <f>IF(E279&lt;&gt;"Yes","",SUMIFS($D$5:$D$304,$B$5:$B$304,B279,$E$5:$E$304,"Yes",$C$5:$C$304,"&gt;="&amp;C279))</f>
        <v/>
      </c>
      <c r="G279" s="11">
        <f>IF(E279&lt;&gt;"Yes","",IF(F279-D279&lt;$L$7,"Yes","No (beyond 75%)"))</f>
        <v/>
      </c>
      <c r="H279" s="9" t="n"/>
      <c r="I279" s="9" t="n"/>
    </row>
    <row r="280">
      <c r="A280" s="9" t="n"/>
      <c r="B280" s="9" t="n"/>
      <c r="C280" s="8" t="n"/>
      <c r="D280" s="10">
        <f>IF(OR(B280="",C280=""),"",C280/IF(B280="Supplier",$L$4,$L$5))</f>
        <v/>
      </c>
      <c r="E280" s="11">
        <f>IF(D280="","",IF(D280&gt;=$L$6,"Yes","No"))</f>
        <v/>
      </c>
      <c r="F280" s="12">
        <f>IF(E280&lt;&gt;"Yes","",SUMIFS($D$5:$D$304,$B$5:$B$304,B280,$E$5:$E$304,"Yes",$C$5:$C$304,"&gt;="&amp;C280))</f>
        <v/>
      </c>
      <c r="G280" s="11">
        <f>IF(E280&lt;&gt;"Yes","",IF(F280-D280&lt;$L$7,"Yes","No (beyond 75%)"))</f>
        <v/>
      </c>
      <c r="H280" s="9" t="n"/>
      <c r="I280" s="9" t="n"/>
    </row>
    <row r="281">
      <c r="A281" s="9" t="n"/>
      <c r="B281" s="9" t="n"/>
      <c r="C281" s="8" t="n"/>
      <c r="D281" s="10">
        <f>IF(OR(B281="",C281=""),"",C281/IF(B281="Supplier",$L$4,$L$5))</f>
        <v/>
      </c>
      <c r="E281" s="11">
        <f>IF(D281="","",IF(D281&gt;=$L$6,"Yes","No"))</f>
        <v/>
      </c>
      <c r="F281" s="12">
        <f>IF(E281&lt;&gt;"Yes","",SUMIFS($D$5:$D$304,$B$5:$B$304,B281,$E$5:$E$304,"Yes",$C$5:$C$304,"&gt;="&amp;C281))</f>
        <v/>
      </c>
      <c r="G281" s="11">
        <f>IF(E281&lt;&gt;"Yes","",IF(F281-D281&lt;$L$7,"Yes","No (beyond 75%)"))</f>
        <v/>
      </c>
      <c r="H281" s="9" t="n"/>
      <c r="I281" s="9" t="n"/>
    </row>
    <row r="282">
      <c r="A282" s="9" t="n"/>
      <c r="B282" s="9" t="n"/>
      <c r="C282" s="8" t="n"/>
      <c r="D282" s="10">
        <f>IF(OR(B282="",C282=""),"",C282/IF(B282="Supplier",$L$4,$L$5))</f>
        <v/>
      </c>
      <c r="E282" s="11">
        <f>IF(D282="","",IF(D282&gt;=$L$6,"Yes","No"))</f>
        <v/>
      </c>
      <c r="F282" s="12">
        <f>IF(E282&lt;&gt;"Yes","",SUMIFS($D$5:$D$304,$B$5:$B$304,B282,$E$5:$E$304,"Yes",$C$5:$C$304,"&gt;="&amp;C282))</f>
        <v/>
      </c>
      <c r="G282" s="11">
        <f>IF(E282&lt;&gt;"Yes","",IF(F282-D282&lt;$L$7,"Yes","No (beyond 75%)"))</f>
        <v/>
      </c>
      <c r="H282" s="9" t="n"/>
      <c r="I282" s="9" t="n"/>
    </row>
    <row r="283">
      <c r="A283" s="9" t="n"/>
      <c r="B283" s="9" t="n"/>
      <c r="C283" s="8" t="n"/>
      <c r="D283" s="10">
        <f>IF(OR(B283="",C283=""),"",C283/IF(B283="Supplier",$L$4,$L$5))</f>
        <v/>
      </c>
      <c r="E283" s="11">
        <f>IF(D283="","",IF(D283&gt;=$L$6,"Yes","No"))</f>
        <v/>
      </c>
      <c r="F283" s="12">
        <f>IF(E283&lt;&gt;"Yes","",SUMIFS($D$5:$D$304,$B$5:$B$304,B283,$E$5:$E$304,"Yes",$C$5:$C$304,"&gt;="&amp;C283))</f>
        <v/>
      </c>
      <c r="G283" s="11">
        <f>IF(E283&lt;&gt;"Yes","",IF(F283-D283&lt;$L$7,"Yes","No (beyond 75%)"))</f>
        <v/>
      </c>
      <c r="H283" s="9" t="n"/>
      <c r="I283" s="9" t="n"/>
    </row>
    <row r="284">
      <c r="A284" s="9" t="n"/>
      <c r="B284" s="9" t="n"/>
      <c r="C284" s="8" t="n"/>
      <c r="D284" s="10">
        <f>IF(OR(B284="",C284=""),"",C284/IF(B284="Supplier",$L$4,$L$5))</f>
        <v/>
      </c>
      <c r="E284" s="11">
        <f>IF(D284="","",IF(D284&gt;=$L$6,"Yes","No"))</f>
        <v/>
      </c>
      <c r="F284" s="12">
        <f>IF(E284&lt;&gt;"Yes","",SUMIFS($D$5:$D$304,$B$5:$B$304,B284,$E$5:$E$304,"Yes",$C$5:$C$304,"&gt;="&amp;C284))</f>
        <v/>
      </c>
      <c r="G284" s="11">
        <f>IF(E284&lt;&gt;"Yes","",IF(F284-D284&lt;$L$7,"Yes","No (beyond 75%)"))</f>
        <v/>
      </c>
      <c r="H284" s="9" t="n"/>
      <c r="I284" s="9" t="n"/>
    </row>
    <row r="285">
      <c r="A285" s="9" t="n"/>
      <c r="B285" s="9" t="n"/>
      <c r="C285" s="8" t="n"/>
      <c r="D285" s="10">
        <f>IF(OR(B285="",C285=""),"",C285/IF(B285="Supplier",$L$4,$L$5))</f>
        <v/>
      </c>
      <c r="E285" s="11">
        <f>IF(D285="","",IF(D285&gt;=$L$6,"Yes","No"))</f>
        <v/>
      </c>
      <c r="F285" s="12">
        <f>IF(E285&lt;&gt;"Yes","",SUMIFS($D$5:$D$304,$B$5:$B$304,B285,$E$5:$E$304,"Yes",$C$5:$C$304,"&gt;="&amp;C285))</f>
        <v/>
      </c>
      <c r="G285" s="11">
        <f>IF(E285&lt;&gt;"Yes","",IF(F285-D285&lt;$L$7,"Yes","No (beyond 75%)"))</f>
        <v/>
      </c>
      <c r="H285" s="9" t="n"/>
      <c r="I285" s="9" t="n"/>
    </row>
    <row r="286">
      <c r="A286" s="9" t="n"/>
      <c r="B286" s="9" t="n"/>
      <c r="C286" s="8" t="n"/>
      <c r="D286" s="10">
        <f>IF(OR(B286="",C286=""),"",C286/IF(B286="Supplier",$L$4,$L$5))</f>
        <v/>
      </c>
      <c r="E286" s="11">
        <f>IF(D286="","",IF(D286&gt;=$L$6,"Yes","No"))</f>
        <v/>
      </c>
      <c r="F286" s="12">
        <f>IF(E286&lt;&gt;"Yes","",SUMIFS($D$5:$D$304,$B$5:$B$304,B286,$E$5:$E$304,"Yes",$C$5:$C$304,"&gt;="&amp;C286))</f>
        <v/>
      </c>
      <c r="G286" s="11">
        <f>IF(E286&lt;&gt;"Yes","",IF(F286-D286&lt;$L$7,"Yes","No (beyond 75%)"))</f>
        <v/>
      </c>
      <c r="H286" s="9" t="n"/>
      <c r="I286" s="9" t="n"/>
    </row>
    <row r="287">
      <c r="A287" s="9" t="n"/>
      <c r="B287" s="9" t="n"/>
      <c r="C287" s="8" t="n"/>
      <c r="D287" s="10">
        <f>IF(OR(B287="",C287=""),"",C287/IF(B287="Supplier",$L$4,$L$5))</f>
        <v/>
      </c>
      <c r="E287" s="11">
        <f>IF(D287="","",IF(D287&gt;=$L$6,"Yes","No"))</f>
        <v/>
      </c>
      <c r="F287" s="12">
        <f>IF(E287&lt;&gt;"Yes","",SUMIFS($D$5:$D$304,$B$5:$B$304,B287,$E$5:$E$304,"Yes",$C$5:$C$304,"&gt;="&amp;C287))</f>
        <v/>
      </c>
      <c r="G287" s="11">
        <f>IF(E287&lt;&gt;"Yes","",IF(F287-D287&lt;$L$7,"Yes","No (beyond 75%)"))</f>
        <v/>
      </c>
      <c r="H287" s="9" t="n"/>
      <c r="I287" s="9" t="n"/>
    </row>
    <row r="288">
      <c r="A288" s="9" t="n"/>
      <c r="B288" s="9" t="n"/>
      <c r="C288" s="8" t="n"/>
      <c r="D288" s="10">
        <f>IF(OR(B288="",C288=""),"",C288/IF(B288="Supplier",$L$4,$L$5))</f>
        <v/>
      </c>
      <c r="E288" s="11">
        <f>IF(D288="","",IF(D288&gt;=$L$6,"Yes","No"))</f>
        <v/>
      </c>
      <c r="F288" s="12">
        <f>IF(E288&lt;&gt;"Yes","",SUMIFS($D$5:$D$304,$B$5:$B$304,B288,$E$5:$E$304,"Yes",$C$5:$C$304,"&gt;="&amp;C288))</f>
        <v/>
      </c>
      <c r="G288" s="11">
        <f>IF(E288&lt;&gt;"Yes","",IF(F288-D288&lt;$L$7,"Yes","No (beyond 75%)"))</f>
        <v/>
      </c>
      <c r="H288" s="9" t="n"/>
      <c r="I288" s="9" t="n"/>
    </row>
    <row r="289">
      <c r="A289" s="9" t="n"/>
      <c r="B289" s="9" t="n"/>
      <c r="C289" s="8" t="n"/>
      <c r="D289" s="10">
        <f>IF(OR(B289="",C289=""),"",C289/IF(B289="Supplier",$L$4,$L$5))</f>
        <v/>
      </c>
      <c r="E289" s="11">
        <f>IF(D289="","",IF(D289&gt;=$L$6,"Yes","No"))</f>
        <v/>
      </c>
      <c r="F289" s="12">
        <f>IF(E289&lt;&gt;"Yes","",SUMIFS($D$5:$D$304,$B$5:$B$304,B289,$E$5:$E$304,"Yes",$C$5:$C$304,"&gt;="&amp;C289))</f>
        <v/>
      </c>
      <c r="G289" s="11">
        <f>IF(E289&lt;&gt;"Yes","",IF(F289-D289&lt;$L$7,"Yes","No (beyond 75%)"))</f>
        <v/>
      </c>
      <c r="H289" s="9" t="n"/>
      <c r="I289" s="9" t="n"/>
    </row>
    <row r="290">
      <c r="A290" s="9" t="n"/>
      <c r="B290" s="9" t="n"/>
      <c r="C290" s="8" t="n"/>
      <c r="D290" s="10">
        <f>IF(OR(B290="",C290=""),"",C290/IF(B290="Supplier",$L$4,$L$5))</f>
        <v/>
      </c>
      <c r="E290" s="11">
        <f>IF(D290="","",IF(D290&gt;=$L$6,"Yes","No"))</f>
        <v/>
      </c>
      <c r="F290" s="12">
        <f>IF(E290&lt;&gt;"Yes","",SUMIFS($D$5:$D$304,$B$5:$B$304,B290,$E$5:$E$304,"Yes",$C$5:$C$304,"&gt;="&amp;C290))</f>
        <v/>
      </c>
      <c r="G290" s="11">
        <f>IF(E290&lt;&gt;"Yes","",IF(F290-D290&lt;$L$7,"Yes","No (beyond 75%)"))</f>
        <v/>
      </c>
      <c r="H290" s="9" t="n"/>
      <c r="I290" s="9" t="n"/>
    </row>
    <row r="291">
      <c r="A291" s="9" t="n"/>
      <c r="B291" s="9" t="n"/>
      <c r="C291" s="8" t="n"/>
      <c r="D291" s="10">
        <f>IF(OR(B291="",C291=""),"",C291/IF(B291="Supplier",$L$4,$L$5))</f>
        <v/>
      </c>
      <c r="E291" s="11">
        <f>IF(D291="","",IF(D291&gt;=$L$6,"Yes","No"))</f>
        <v/>
      </c>
      <c r="F291" s="12">
        <f>IF(E291&lt;&gt;"Yes","",SUMIFS($D$5:$D$304,$B$5:$B$304,B291,$E$5:$E$304,"Yes",$C$5:$C$304,"&gt;="&amp;C291))</f>
        <v/>
      </c>
      <c r="G291" s="11">
        <f>IF(E291&lt;&gt;"Yes","",IF(F291-D291&lt;$L$7,"Yes","No (beyond 75%)"))</f>
        <v/>
      </c>
      <c r="H291" s="9" t="n"/>
      <c r="I291" s="9" t="n"/>
    </row>
    <row r="292">
      <c r="A292" s="9" t="n"/>
      <c r="B292" s="9" t="n"/>
      <c r="C292" s="8" t="n"/>
      <c r="D292" s="10">
        <f>IF(OR(B292="",C292=""),"",C292/IF(B292="Supplier",$L$4,$L$5))</f>
        <v/>
      </c>
      <c r="E292" s="11">
        <f>IF(D292="","",IF(D292&gt;=$L$6,"Yes","No"))</f>
        <v/>
      </c>
      <c r="F292" s="12">
        <f>IF(E292&lt;&gt;"Yes","",SUMIFS($D$5:$D$304,$B$5:$B$304,B292,$E$5:$E$304,"Yes",$C$5:$C$304,"&gt;="&amp;C292))</f>
        <v/>
      </c>
      <c r="G292" s="11">
        <f>IF(E292&lt;&gt;"Yes","",IF(F292-D292&lt;$L$7,"Yes","No (beyond 75%)"))</f>
        <v/>
      </c>
      <c r="H292" s="9" t="n"/>
      <c r="I292" s="9" t="n"/>
    </row>
    <row r="293">
      <c r="A293" s="9" t="n"/>
      <c r="B293" s="9" t="n"/>
      <c r="C293" s="8" t="n"/>
      <c r="D293" s="10">
        <f>IF(OR(B293="",C293=""),"",C293/IF(B293="Supplier",$L$4,$L$5))</f>
        <v/>
      </c>
      <c r="E293" s="11">
        <f>IF(D293="","",IF(D293&gt;=$L$6,"Yes","No"))</f>
        <v/>
      </c>
      <c r="F293" s="12">
        <f>IF(E293&lt;&gt;"Yes","",SUMIFS($D$5:$D$304,$B$5:$B$304,B293,$E$5:$E$304,"Yes",$C$5:$C$304,"&gt;="&amp;C293))</f>
        <v/>
      </c>
      <c r="G293" s="11">
        <f>IF(E293&lt;&gt;"Yes","",IF(F293-D293&lt;$L$7,"Yes","No (beyond 75%)"))</f>
        <v/>
      </c>
      <c r="H293" s="9" t="n"/>
      <c r="I293" s="9" t="n"/>
    </row>
    <row r="294">
      <c r="A294" s="9" t="n"/>
      <c r="B294" s="9" t="n"/>
      <c r="C294" s="8" t="n"/>
      <c r="D294" s="10">
        <f>IF(OR(B294="",C294=""),"",C294/IF(B294="Supplier",$L$4,$L$5))</f>
        <v/>
      </c>
      <c r="E294" s="11">
        <f>IF(D294="","",IF(D294&gt;=$L$6,"Yes","No"))</f>
        <v/>
      </c>
      <c r="F294" s="12">
        <f>IF(E294&lt;&gt;"Yes","",SUMIFS($D$5:$D$304,$B$5:$B$304,B294,$E$5:$E$304,"Yes",$C$5:$C$304,"&gt;="&amp;C294))</f>
        <v/>
      </c>
      <c r="G294" s="11">
        <f>IF(E294&lt;&gt;"Yes","",IF(F294-D294&lt;$L$7,"Yes","No (beyond 75%)"))</f>
        <v/>
      </c>
      <c r="H294" s="9" t="n"/>
      <c r="I294" s="9" t="n"/>
    </row>
    <row r="295">
      <c r="A295" s="9" t="n"/>
      <c r="B295" s="9" t="n"/>
      <c r="C295" s="8" t="n"/>
      <c r="D295" s="10">
        <f>IF(OR(B295="",C295=""),"",C295/IF(B295="Supplier",$L$4,$L$5))</f>
        <v/>
      </c>
      <c r="E295" s="11">
        <f>IF(D295="","",IF(D295&gt;=$L$6,"Yes","No"))</f>
        <v/>
      </c>
      <c r="F295" s="12">
        <f>IF(E295&lt;&gt;"Yes","",SUMIFS($D$5:$D$304,$B$5:$B$304,B295,$E$5:$E$304,"Yes",$C$5:$C$304,"&gt;="&amp;C295))</f>
        <v/>
      </c>
      <c r="G295" s="11">
        <f>IF(E295&lt;&gt;"Yes","",IF(F295-D295&lt;$L$7,"Yes","No (beyond 75%)"))</f>
        <v/>
      </c>
      <c r="H295" s="9" t="n"/>
      <c r="I295" s="9" t="n"/>
    </row>
    <row r="296">
      <c r="A296" s="9" t="n"/>
      <c r="B296" s="9" t="n"/>
      <c r="C296" s="8" t="n"/>
      <c r="D296" s="10">
        <f>IF(OR(B296="",C296=""),"",C296/IF(B296="Supplier",$L$4,$L$5))</f>
        <v/>
      </c>
      <c r="E296" s="11">
        <f>IF(D296="","",IF(D296&gt;=$L$6,"Yes","No"))</f>
        <v/>
      </c>
      <c r="F296" s="12">
        <f>IF(E296&lt;&gt;"Yes","",SUMIFS($D$5:$D$304,$B$5:$B$304,B296,$E$5:$E$304,"Yes",$C$5:$C$304,"&gt;="&amp;C296))</f>
        <v/>
      </c>
      <c r="G296" s="11">
        <f>IF(E296&lt;&gt;"Yes","",IF(F296-D296&lt;$L$7,"Yes","No (beyond 75%)"))</f>
        <v/>
      </c>
      <c r="H296" s="9" t="n"/>
      <c r="I296" s="9" t="n"/>
    </row>
    <row r="297">
      <c r="A297" s="9" t="n"/>
      <c r="B297" s="9" t="n"/>
      <c r="C297" s="8" t="n"/>
      <c r="D297" s="10">
        <f>IF(OR(B297="",C297=""),"",C297/IF(B297="Supplier",$L$4,$L$5))</f>
        <v/>
      </c>
      <c r="E297" s="11">
        <f>IF(D297="","",IF(D297&gt;=$L$6,"Yes","No"))</f>
        <v/>
      </c>
      <c r="F297" s="12">
        <f>IF(E297&lt;&gt;"Yes","",SUMIFS($D$5:$D$304,$B$5:$B$304,B297,$E$5:$E$304,"Yes",$C$5:$C$304,"&gt;="&amp;C297))</f>
        <v/>
      </c>
      <c r="G297" s="11">
        <f>IF(E297&lt;&gt;"Yes","",IF(F297-D297&lt;$L$7,"Yes","No (beyond 75%)"))</f>
        <v/>
      </c>
      <c r="H297" s="9" t="n"/>
      <c r="I297" s="9" t="n"/>
    </row>
    <row r="298">
      <c r="A298" s="9" t="n"/>
      <c r="B298" s="9" t="n"/>
      <c r="C298" s="8" t="n"/>
      <c r="D298" s="10">
        <f>IF(OR(B298="",C298=""),"",C298/IF(B298="Supplier",$L$4,$L$5))</f>
        <v/>
      </c>
      <c r="E298" s="11">
        <f>IF(D298="","",IF(D298&gt;=$L$6,"Yes","No"))</f>
        <v/>
      </c>
      <c r="F298" s="12">
        <f>IF(E298&lt;&gt;"Yes","",SUMIFS($D$5:$D$304,$B$5:$B$304,B298,$E$5:$E$304,"Yes",$C$5:$C$304,"&gt;="&amp;C298))</f>
        <v/>
      </c>
      <c r="G298" s="11">
        <f>IF(E298&lt;&gt;"Yes","",IF(F298-D298&lt;$L$7,"Yes","No (beyond 75%)"))</f>
        <v/>
      </c>
      <c r="H298" s="9" t="n"/>
      <c r="I298" s="9" t="n"/>
    </row>
    <row r="299">
      <c r="A299" s="9" t="n"/>
      <c r="B299" s="9" t="n"/>
      <c r="C299" s="8" t="n"/>
      <c r="D299" s="10">
        <f>IF(OR(B299="",C299=""),"",C299/IF(B299="Supplier",$L$4,$L$5))</f>
        <v/>
      </c>
      <c r="E299" s="11">
        <f>IF(D299="","",IF(D299&gt;=$L$6,"Yes","No"))</f>
        <v/>
      </c>
      <c r="F299" s="12">
        <f>IF(E299&lt;&gt;"Yes","",SUMIFS($D$5:$D$304,$B$5:$B$304,B299,$E$5:$E$304,"Yes",$C$5:$C$304,"&gt;="&amp;C299))</f>
        <v/>
      </c>
      <c r="G299" s="11">
        <f>IF(E299&lt;&gt;"Yes","",IF(F299-D299&lt;$L$7,"Yes","No (beyond 75%)"))</f>
        <v/>
      </c>
      <c r="H299" s="9" t="n"/>
      <c r="I299" s="9" t="n"/>
    </row>
    <row r="300">
      <c r="A300" s="9" t="n"/>
      <c r="B300" s="9" t="n"/>
      <c r="C300" s="8" t="n"/>
      <c r="D300" s="10">
        <f>IF(OR(B300="",C300=""),"",C300/IF(B300="Supplier",$L$4,$L$5))</f>
        <v/>
      </c>
      <c r="E300" s="11">
        <f>IF(D300="","",IF(D300&gt;=$L$6,"Yes","No"))</f>
        <v/>
      </c>
      <c r="F300" s="12">
        <f>IF(E300&lt;&gt;"Yes","",SUMIFS($D$5:$D$304,$B$5:$B$304,B300,$E$5:$E$304,"Yes",$C$5:$C$304,"&gt;="&amp;C300))</f>
        <v/>
      </c>
      <c r="G300" s="11">
        <f>IF(E300&lt;&gt;"Yes","",IF(F300-D300&lt;$L$7,"Yes","No (beyond 75%)"))</f>
        <v/>
      </c>
      <c r="H300" s="9" t="n"/>
      <c r="I300" s="9" t="n"/>
    </row>
    <row r="301">
      <c r="A301" s="9" t="n"/>
      <c r="B301" s="9" t="n"/>
      <c r="C301" s="8" t="n"/>
      <c r="D301" s="10">
        <f>IF(OR(B301="",C301=""),"",C301/IF(B301="Supplier",$L$4,$L$5))</f>
        <v/>
      </c>
      <c r="E301" s="11">
        <f>IF(D301="","",IF(D301&gt;=$L$6,"Yes","No"))</f>
        <v/>
      </c>
      <c r="F301" s="12">
        <f>IF(E301&lt;&gt;"Yes","",SUMIFS($D$5:$D$304,$B$5:$B$304,B301,$E$5:$E$304,"Yes",$C$5:$C$304,"&gt;="&amp;C301))</f>
        <v/>
      </c>
      <c r="G301" s="11">
        <f>IF(E301&lt;&gt;"Yes","",IF(F301-D301&lt;$L$7,"Yes","No (beyond 75%)"))</f>
        <v/>
      </c>
      <c r="H301" s="9" t="n"/>
      <c r="I301" s="9" t="n"/>
    </row>
    <row r="302">
      <c r="A302" s="9" t="n"/>
      <c r="B302" s="9" t="n"/>
      <c r="C302" s="8" t="n"/>
      <c r="D302" s="10">
        <f>IF(OR(B302="",C302=""),"",C302/IF(B302="Supplier",$L$4,$L$5))</f>
        <v/>
      </c>
      <c r="E302" s="11">
        <f>IF(D302="","",IF(D302&gt;=$L$6,"Yes","No"))</f>
        <v/>
      </c>
      <c r="F302" s="12">
        <f>IF(E302&lt;&gt;"Yes","",SUMIFS($D$5:$D$304,$B$5:$B$304,B302,$E$5:$E$304,"Yes",$C$5:$C$304,"&gt;="&amp;C302))</f>
        <v/>
      </c>
      <c r="G302" s="11">
        <f>IF(E302&lt;&gt;"Yes","",IF(F302-D302&lt;$L$7,"Yes","No (beyond 75%)"))</f>
        <v/>
      </c>
      <c r="H302" s="9" t="n"/>
      <c r="I302" s="9" t="n"/>
    </row>
    <row r="303">
      <c r="A303" s="9" t="n"/>
      <c r="B303" s="9" t="n"/>
      <c r="C303" s="8" t="n"/>
      <c r="D303" s="10">
        <f>IF(OR(B303="",C303=""),"",C303/IF(B303="Supplier",$L$4,$L$5))</f>
        <v/>
      </c>
      <c r="E303" s="11">
        <f>IF(D303="","",IF(D303&gt;=$L$6,"Yes","No"))</f>
        <v/>
      </c>
      <c r="F303" s="12">
        <f>IF(E303&lt;&gt;"Yes","",SUMIFS($D$5:$D$304,$B$5:$B$304,B303,$E$5:$E$304,"Yes",$C$5:$C$304,"&gt;="&amp;C303))</f>
        <v/>
      </c>
      <c r="G303" s="11">
        <f>IF(E303&lt;&gt;"Yes","",IF(F303-D303&lt;$L$7,"Yes","No (beyond 75%)"))</f>
        <v/>
      </c>
      <c r="H303" s="9" t="n"/>
      <c r="I303" s="9" t="n"/>
    </row>
    <row r="304">
      <c r="A304" s="9" t="n"/>
      <c r="B304" s="9" t="n"/>
      <c r="C304" s="8" t="n"/>
      <c r="D304" s="10">
        <f>IF(OR(B304="",C304=""),"",C304/IF(B304="Supplier",$L$4,$L$5))</f>
        <v/>
      </c>
      <c r="E304" s="11">
        <f>IF(D304="","",IF(D304&gt;=$L$6,"Yes","No"))</f>
        <v/>
      </c>
      <c r="F304" s="12">
        <f>IF(E304&lt;&gt;"Yes","",SUMIFS($D$5:$D$304,$B$5:$B$304,B304,$E$5:$E$304,"Yes",$C$5:$C$304,"&gt;="&amp;C304))</f>
        <v/>
      </c>
      <c r="G304" s="11">
        <f>IF(E304&lt;&gt;"Yes","",IF(F304-D304&lt;$L$7,"Yes","No (beyond 75%)"))</f>
        <v/>
      </c>
      <c r="H304" s="9" t="n"/>
      <c r="I304" s="9" t="n"/>
    </row>
  </sheetData>
  <dataValidations count="1">
    <dataValidation sqref="B5:B304" showDropDown="0" showInputMessage="0" showErrorMessage="0" allowBlank="0" type="list">
      <formula1>"Supplier,Customer"</formula1>
    </dataValidation>
  </dataValidations>
  <pageMargins left="0.75" right="0.75" top="1" bottom="1" header="0.5" footer="0.5"/>
  <pageSetup orientation="landscape" fitToHeight="0"/>
</worksheet>
</file>

<file path=xl/worksheets/sheet3.xml><?xml version="1.0" encoding="utf-8"?>
<worksheet xmlns="http://schemas.openxmlformats.org/spreadsheetml/2006/main">
  <sheetPr>
    <outlinePr summaryBelow="1" summaryRight="1"/>
    <pageSetUpPr fitToPage="1"/>
  </sheetPr>
  <dimension ref="A1:H108"/>
  <sheetViews>
    <sheetView showGridLines="0" workbookViewId="0">
      <selection activeCell="A1" sqref="A1"/>
    </sheetView>
  </sheetViews>
  <sheetFormatPr baseColWidth="8" defaultRowHeight="15"/>
  <cols>
    <col width="30" customWidth="1" min="1" max="1"/>
    <col width="12" customWidth="1" min="2" max="2"/>
    <col width="14" customWidth="1" min="3" max="3"/>
    <col width="14" customWidth="1" min="4" max="4"/>
    <col width="16" customWidth="1" min="5" max="5"/>
    <col width="16" customWidth="1" min="6" max="6"/>
    <col width="14" customWidth="1" min="7" max="7"/>
    <col width="26" customWidth="1" min="8" max="8"/>
  </cols>
  <sheetData>
    <row r="1">
      <c r="A1" s="5" t="inlineStr">
        <is>
          <t>Risk-based supplier tiers</t>
        </is>
      </c>
    </row>
    <row r="2">
      <c r="A2" s="6" t="inlineStr">
        <is>
          <t>Score inherent ESG risk 1 (low) to 3 (high) for each factor. Priority combines spend share and risk.</t>
        </is>
      </c>
    </row>
    <row r="4" ht="36" customHeight="1">
      <c r="A4" s="7" t="inlineStr">
        <is>
          <t>Supplier</t>
        </is>
      </c>
      <c r="B4" s="7" t="inlineStr">
        <is>
          <t>Spend share</t>
        </is>
      </c>
      <c r="C4" s="7" t="inlineStr">
        <is>
          <t>Sector risk (1-3)</t>
        </is>
      </c>
      <c r="D4" s="7" t="inlineStr">
        <is>
          <t>Location risk (1-3)</t>
        </is>
      </c>
      <c r="E4" s="7" t="inlineStr">
        <is>
          <t>Labour-intensive? (1-3)</t>
        </is>
      </c>
      <c r="F4" s="7" t="inlineStr">
        <is>
          <t>Emissions-intensive? (1-3)</t>
        </is>
      </c>
      <c r="G4" s="7" t="inlineStr">
        <is>
          <t>Risk score (avg)</t>
        </is>
      </c>
      <c r="H4" s="7" t="inlineStr">
        <is>
          <t>Priority tier</t>
        </is>
      </c>
    </row>
    <row r="5">
      <c r="A5" s="9" t="inlineStr">
        <is>
          <t>Castings supplier A</t>
        </is>
      </c>
      <c r="B5" s="14" t="n">
        <v>0.12</v>
      </c>
      <c r="C5" s="9" t="n">
        <v>3</v>
      </c>
      <c r="D5" s="9" t="n">
        <v>2</v>
      </c>
      <c r="E5" s="9" t="n">
        <v>3</v>
      </c>
      <c r="F5" s="9" t="n">
        <v>3</v>
      </c>
      <c r="G5" s="15">
        <f>IF(COUNT(C5:F5)=0,"",AVERAGE(C5:F5))</f>
        <v/>
      </c>
      <c r="H5" s="11">
        <f>IF(G5="","",IF(OR(B5&gt;=0.02,G5&gt;=2.5),"Tier 1: assess and verify",IF(OR(B5&gt;=0.005,G5&gt;=2),"Tier 2: questionnaire and desk review","Tier 3: code of conduct only")))</f>
        <v/>
      </c>
    </row>
    <row r="6">
      <c r="A6" s="9" t="inlineStr">
        <is>
          <t>Packaging supplier B</t>
        </is>
      </c>
      <c r="B6" s="14" t="n">
        <v>0.05</v>
      </c>
      <c r="C6" s="9" t="n">
        <v>2</v>
      </c>
      <c r="D6" s="9" t="n">
        <v>2</v>
      </c>
      <c r="E6" s="9" t="n">
        <v>2</v>
      </c>
      <c r="F6" s="9" t="n">
        <v>2</v>
      </c>
      <c r="G6" s="15">
        <f>IF(COUNT(C6:F6)=0,"",AVERAGE(C6:F6))</f>
        <v/>
      </c>
      <c r="H6" s="11">
        <f>IF(G6="","",IF(OR(B6&gt;=0.02,G6&gt;=2.5),"Tier 1: assess and verify",IF(OR(B6&gt;=0.005,G6&gt;=2),"Tier 2: questionnaire and desk review","Tier 3: code of conduct only")))</f>
        <v/>
      </c>
    </row>
    <row r="7">
      <c r="A7" s="9" t="inlineStr">
        <is>
          <t>Logistics partner C</t>
        </is>
      </c>
      <c r="B7" s="14" t="n">
        <v>0.024</v>
      </c>
      <c r="C7" s="9" t="n">
        <v>2</v>
      </c>
      <c r="D7" s="9" t="n">
        <v>1</v>
      </c>
      <c r="E7" s="9" t="n">
        <v>2</v>
      </c>
      <c r="F7" s="9" t="n">
        <v>3</v>
      </c>
      <c r="G7" s="15">
        <f>IF(COUNT(C7:F7)=0,"",AVERAGE(C7:F7))</f>
        <v/>
      </c>
      <c r="H7" s="11">
        <f>IF(G7="","",IF(OR(B7&gt;=0.02,G7&gt;=2.5),"Tier 1: assess and verify",IF(OR(B7&gt;=0.005,G7&gt;=2),"Tier 2: questionnaire and desk review","Tier 3: code of conduct only")))</f>
        <v/>
      </c>
    </row>
    <row r="8">
      <c r="A8" s="9" t="inlineStr">
        <is>
          <t>Chemicals supplier D</t>
        </is>
      </c>
      <c r="B8" s="14" t="n">
        <v>0.014</v>
      </c>
      <c r="C8" s="9" t="n">
        <v>3</v>
      </c>
      <c r="D8" s="9" t="n">
        <v>2</v>
      </c>
      <c r="E8" s="9" t="n">
        <v>2</v>
      </c>
      <c r="F8" s="9" t="n">
        <v>3</v>
      </c>
      <c r="G8" s="15">
        <f>IF(COUNT(C8:F8)=0,"",AVERAGE(C8:F8))</f>
        <v/>
      </c>
      <c r="H8" s="11">
        <f>IF(G8="","",IF(OR(B8&gt;=0.02,G8&gt;=2.5),"Tier 1: assess and verify",IF(OR(B8&gt;=0.005,G8&gt;=2),"Tier 2: questionnaire and desk review","Tier 3: code of conduct only")))</f>
        <v/>
      </c>
    </row>
    <row r="9">
      <c r="A9" s="9" t="inlineStr">
        <is>
          <t>Stationery supplier E</t>
        </is>
      </c>
      <c r="B9" s="14" t="n">
        <v>0.002</v>
      </c>
      <c r="C9" s="9" t="n">
        <v>1</v>
      </c>
      <c r="D9" s="9" t="n">
        <v>1</v>
      </c>
      <c r="E9" s="9" t="n">
        <v>1</v>
      </c>
      <c r="F9" s="9" t="n">
        <v>1</v>
      </c>
      <c r="G9" s="15">
        <f>IF(COUNT(C9:F9)=0,"",AVERAGE(C9:F9))</f>
        <v/>
      </c>
      <c r="H9" s="11">
        <f>IF(G9="","",IF(OR(B9&gt;=0.02,G9&gt;=2.5),"Tier 1: assess and verify",IF(OR(B9&gt;=0.005,G9&gt;=2),"Tier 2: questionnaire and desk review","Tier 3: code of conduct only")))</f>
        <v/>
      </c>
    </row>
    <row r="10">
      <c r="A10" s="9" t="n"/>
      <c r="B10" s="14" t="n"/>
      <c r="C10" s="9" t="n"/>
      <c r="D10" s="9" t="n"/>
      <c r="E10" s="9" t="n"/>
      <c r="F10" s="9" t="n"/>
      <c r="G10" s="15">
        <f>IF(COUNT(C10:F10)=0,"",AVERAGE(C10:F10))</f>
        <v/>
      </c>
      <c r="H10" s="11">
        <f>IF(G10="","",IF(OR(B10&gt;=0.02,G10&gt;=2.5),"Tier 1: assess and verify",IF(OR(B10&gt;=0.005,G10&gt;=2),"Tier 2: questionnaire and desk review","Tier 3: code of conduct only")))</f>
        <v/>
      </c>
    </row>
    <row r="11">
      <c r="A11" s="9" t="n"/>
      <c r="B11" s="14" t="n"/>
      <c r="C11" s="9" t="n"/>
      <c r="D11" s="9" t="n"/>
      <c r="E11" s="9" t="n"/>
      <c r="F11" s="9" t="n"/>
      <c r="G11" s="15">
        <f>IF(COUNT(C11:F11)=0,"",AVERAGE(C11:F11))</f>
        <v/>
      </c>
      <c r="H11" s="11">
        <f>IF(G11="","",IF(OR(B11&gt;=0.02,G11&gt;=2.5),"Tier 1: assess and verify",IF(OR(B11&gt;=0.005,G11&gt;=2),"Tier 2: questionnaire and desk review","Tier 3: code of conduct only")))</f>
        <v/>
      </c>
    </row>
    <row r="12">
      <c r="A12" s="9" t="n"/>
      <c r="B12" s="14" t="n"/>
      <c r="C12" s="9" t="n"/>
      <c r="D12" s="9" t="n"/>
      <c r="E12" s="9" t="n"/>
      <c r="F12" s="9" t="n"/>
      <c r="G12" s="15">
        <f>IF(COUNT(C12:F12)=0,"",AVERAGE(C12:F12))</f>
        <v/>
      </c>
      <c r="H12" s="11">
        <f>IF(G12="","",IF(OR(B12&gt;=0.02,G12&gt;=2.5),"Tier 1: assess and verify",IF(OR(B12&gt;=0.005,G12&gt;=2),"Tier 2: questionnaire and desk review","Tier 3: code of conduct only")))</f>
        <v/>
      </c>
    </row>
    <row r="13">
      <c r="A13" s="9" t="n"/>
      <c r="B13" s="14" t="n"/>
      <c r="C13" s="9" t="n"/>
      <c r="D13" s="9" t="n"/>
      <c r="E13" s="9" t="n"/>
      <c r="F13" s="9" t="n"/>
      <c r="G13" s="15">
        <f>IF(COUNT(C13:F13)=0,"",AVERAGE(C13:F13))</f>
        <v/>
      </c>
      <c r="H13" s="11">
        <f>IF(G13="","",IF(OR(B13&gt;=0.02,G13&gt;=2.5),"Tier 1: assess and verify",IF(OR(B13&gt;=0.005,G13&gt;=2),"Tier 2: questionnaire and desk review","Tier 3: code of conduct only")))</f>
        <v/>
      </c>
    </row>
    <row r="14">
      <c r="A14" s="9" t="n"/>
      <c r="B14" s="14" t="n"/>
      <c r="C14" s="9" t="n"/>
      <c r="D14" s="9" t="n"/>
      <c r="E14" s="9" t="n"/>
      <c r="F14" s="9" t="n"/>
      <c r="G14" s="15">
        <f>IF(COUNT(C14:F14)=0,"",AVERAGE(C14:F14))</f>
        <v/>
      </c>
      <c r="H14" s="11">
        <f>IF(G14="","",IF(OR(B14&gt;=0.02,G14&gt;=2.5),"Tier 1: assess and verify",IF(OR(B14&gt;=0.005,G14&gt;=2),"Tier 2: questionnaire and desk review","Tier 3: code of conduct only")))</f>
        <v/>
      </c>
    </row>
    <row r="15">
      <c r="A15" s="9" t="n"/>
      <c r="B15" s="14" t="n"/>
      <c r="C15" s="9" t="n"/>
      <c r="D15" s="9" t="n"/>
      <c r="E15" s="9" t="n"/>
      <c r="F15" s="9" t="n"/>
      <c r="G15" s="15">
        <f>IF(COUNT(C15:F15)=0,"",AVERAGE(C15:F15))</f>
        <v/>
      </c>
      <c r="H15" s="11">
        <f>IF(G15="","",IF(OR(B15&gt;=0.02,G15&gt;=2.5),"Tier 1: assess and verify",IF(OR(B15&gt;=0.005,G15&gt;=2),"Tier 2: questionnaire and desk review","Tier 3: code of conduct only")))</f>
        <v/>
      </c>
    </row>
    <row r="16">
      <c r="A16" s="9" t="n"/>
      <c r="B16" s="14" t="n"/>
      <c r="C16" s="9" t="n"/>
      <c r="D16" s="9" t="n"/>
      <c r="E16" s="9" t="n"/>
      <c r="F16" s="9" t="n"/>
      <c r="G16" s="15">
        <f>IF(COUNT(C16:F16)=0,"",AVERAGE(C16:F16))</f>
        <v/>
      </c>
      <c r="H16" s="11">
        <f>IF(G16="","",IF(OR(B16&gt;=0.02,G16&gt;=2.5),"Tier 1: assess and verify",IF(OR(B16&gt;=0.005,G16&gt;=2),"Tier 2: questionnaire and desk review","Tier 3: code of conduct only")))</f>
        <v/>
      </c>
    </row>
    <row r="17">
      <c r="A17" s="9" t="n"/>
      <c r="B17" s="14" t="n"/>
      <c r="C17" s="9" t="n"/>
      <c r="D17" s="9" t="n"/>
      <c r="E17" s="9" t="n"/>
      <c r="F17" s="9" t="n"/>
      <c r="G17" s="15">
        <f>IF(COUNT(C17:F17)=0,"",AVERAGE(C17:F17))</f>
        <v/>
      </c>
      <c r="H17" s="11">
        <f>IF(G17="","",IF(OR(B17&gt;=0.02,G17&gt;=2.5),"Tier 1: assess and verify",IF(OR(B17&gt;=0.005,G17&gt;=2),"Tier 2: questionnaire and desk review","Tier 3: code of conduct only")))</f>
        <v/>
      </c>
    </row>
    <row r="18">
      <c r="A18" s="9" t="n"/>
      <c r="B18" s="14" t="n"/>
      <c r="C18" s="9" t="n"/>
      <c r="D18" s="9" t="n"/>
      <c r="E18" s="9" t="n"/>
      <c r="F18" s="9" t="n"/>
      <c r="G18" s="15">
        <f>IF(COUNT(C18:F18)=0,"",AVERAGE(C18:F18))</f>
        <v/>
      </c>
      <c r="H18" s="11">
        <f>IF(G18="","",IF(OR(B18&gt;=0.02,G18&gt;=2.5),"Tier 1: assess and verify",IF(OR(B18&gt;=0.005,G18&gt;=2),"Tier 2: questionnaire and desk review","Tier 3: code of conduct only")))</f>
        <v/>
      </c>
    </row>
    <row r="19">
      <c r="A19" s="9" t="n"/>
      <c r="B19" s="14" t="n"/>
      <c r="C19" s="9" t="n"/>
      <c r="D19" s="9" t="n"/>
      <c r="E19" s="9" t="n"/>
      <c r="F19" s="9" t="n"/>
      <c r="G19" s="15">
        <f>IF(COUNT(C19:F19)=0,"",AVERAGE(C19:F19))</f>
        <v/>
      </c>
      <c r="H19" s="11">
        <f>IF(G19="","",IF(OR(B19&gt;=0.02,G19&gt;=2.5),"Tier 1: assess and verify",IF(OR(B19&gt;=0.005,G19&gt;=2),"Tier 2: questionnaire and desk review","Tier 3: code of conduct only")))</f>
        <v/>
      </c>
    </row>
    <row r="20">
      <c r="A20" s="9" t="n"/>
      <c r="B20" s="14" t="n"/>
      <c r="C20" s="9" t="n"/>
      <c r="D20" s="9" t="n"/>
      <c r="E20" s="9" t="n"/>
      <c r="F20" s="9" t="n"/>
      <c r="G20" s="15">
        <f>IF(COUNT(C20:F20)=0,"",AVERAGE(C20:F20))</f>
        <v/>
      </c>
      <c r="H20" s="11">
        <f>IF(G20="","",IF(OR(B20&gt;=0.02,G20&gt;=2.5),"Tier 1: assess and verify",IF(OR(B20&gt;=0.005,G20&gt;=2),"Tier 2: questionnaire and desk review","Tier 3: code of conduct only")))</f>
        <v/>
      </c>
    </row>
    <row r="21">
      <c r="A21" s="9" t="n"/>
      <c r="B21" s="14" t="n"/>
      <c r="C21" s="9" t="n"/>
      <c r="D21" s="9" t="n"/>
      <c r="E21" s="9" t="n"/>
      <c r="F21" s="9" t="n"/>
      <c r="G21" s="15">
        <f>IF(COUNT(C21:F21)=0,"",AVERAGE(C21:F21))</f>
        <v/>
      </c>
      <c r="H21" s="11">
        <f>IF(G21="","",IF(OR(B21&gt;=0.02,G21&gt;=2.5),"Tier 1: assess and verify",IF(OR(B21&gt;=0.005,G21&gt;=2),"Tier 2: questionnaire and desk review","Tier 3: code of conduct only")))</f>
        <v/>
      </c>
    </row>
    <row r="22">
      <c r="A22" s="9" t="n"/>
      <c r="B22" s="14" t="n"/>
      <c r="C22" s="9" t="n"/>
      <c r="D22" s="9" t="n"/>
      <c r="E22" s="9" t="n"/>
      <c r="F22" s="9" t="n"/>
      <c r="G22" s="15">
        <f>IF(COUNT(C22:F22)=0,"",AVERAGE(C22:F22))</f>
        <v/>
      </c>
      <c r="H22" s="11">
        <f>IF(G22="","",IF(OR(B22&gt;=0.02,G22&gt;=2.5),"Tier 1: assess and verify",IF(OR(B22&gt;=0.005,G22&gt;=2),"Tier 2: questionnaire and desk review","Tier 3: code of conduct only")))</f>
        <v/>
      </c>
    </row>
    <row r="23">
      <c r="A23" s="9" t="n"/>
      <c r="B23" s="14" t="n"/>
      <c r="C23" s="9" t="n"/>
      <c r="D23" s="9" t="n"/>
      <c r="E23" s="9" t="n"/>
      <c r="F23" s="9" t="n"/>
      <c r="G23" s="15">
        <f>IF(COUNT(C23:F23)=0,"",AVERAGE(C23:F23))</f>
        <v/>
      </c>
      <c r="H23" s="11">
        <f>IF(G23="","",IF(OR(B23&gt;=0.02,G23&gt;=2.5),"Tier 1: assess and verify",IF(OR(B23&gt;=0.005,G23&gt;=2),"Tier 2: questionnaire and desk review","Tier 3: code of conduct only")))</f>
        <v/>
      </c>
    </row>
    <row r="24">
      <c r="A24" s="9" t="n"/>
      <c r="B24" s="14" t="n"/>
      <c r="C24" s="9" t="n"/>
      <c r="D24" s="9" t="n"/>
      <c r="E24" s="9" t="n"/>
      <c r="F24" s="9" t="n"/>
      <c r="G24" s="15">
        <f>IF(COUNT(C24:F24)=0,"",AVERAGE(C24:F24))</f>
        <v/>
      </c>
      <c r="H24" s="11">
        <f>IF(G24="","",IF(OR(B24&gt;=0.02,G24&gt;=2.5),"Tier 1: assess and verify",IF(OR(B24&gt;=0.005,G24&gt;=2),"Tier 2: questionnaire and desk review","Tier 3: code of conduct only")))</f>
        <v/>
      </c>
    </row>
    <row r="25">
      <c r="A25" s="9" t="n"/>
      <c r="B25" s="14" t="n"/>
      <c r="C25" s="9" t="n"/>
      <c r="D25" s="9" t="n"/>
      <c r="E25" s="9" t="n"/>
      <c r="F25" s="9" t="n"/>
      <c r="G25" s="15">
        <f>IF(COUNT(C25:F25)=0,"",AVERAGE(C25:F25))</f>
        <v/>
      </c>
      <c r="H25" s="11">
        <f>IF(G25="","",IF(OR(B25&gt;=0.02,G25&gt;=2.5),"Tier 1: assess and verify",IF(OR(B25&gt;=0.005,G25&gt;=2),"Tier 2: questionnaire and desk review","Tier 3: code of conduct only")))</f>
        <v/>
      </c>
    </row>
    <row r="26">
      <c r="A26" s="9" t="n"/>
      <c r="B26" s="14" t="n"/>
      <c r="C26" s="9" t="n"/>
      <c r="D26" s="9" t="n"/>
      <c r="E26" s="9" t="n"/>
      <c r="F26" s="9" t="n"/>
      <c r="G26" s="15">
        <f>IF(COUNT(C26:F26)=0,"",AVERAGE(C26:F26))</f>
        <v/>
      </c>
      <c r="H26" s="11">
        <f>IF(G26="","",IF(OR(B26&gt;=0.02,G26&gt;=2.5),"Tier 1: assess and verify",IF(OR(B26&gt;=0.005,G26&gt;=2),"Tier 2: questionnaire and desk review","Tier 3: code of conduct only")))</f>
        <v/>
      </c>
    </row>
    <row r="27">
      <c r="A27" s="9" t="n"/>
      <c r="B27" s="14" t="n"/>
      <c r="C27" s="9" t="n"/>
      <c r="D27" s="9" t="n"/>
      <c r="E27" s="9" t="n"/>
      <c r="F27" s="9" t="n"/>
      <c r="G27" s="15">
        <f>IF(COUNT(C27:F27)=0,"",AVERAGE(C27:F27))</f>
        <v/>
      </c>
      <c r="H27" s="11">
        <f>IF(G27="","",IF(OR(B27&gt;=0.02,G27&gt;=2.5),"Tier 1: assess and verify",IF(OR(B27&gt;=0.005,G27&gt;=2),"Tier 2: questionnaire and desk review","Tier 3: code of conduct only")))</f>
        <v/>
      </c>
    </row>
    <row r="28">
      <c r="A28" s="9" t="n"/>
      <c r="B28" s="14" t="n"/>
      <c r="C28" s="9" t="n"/>
      <c r="D28" s="9" t="n"/>
      <c r="E28" s="9" t="n"/>
      <c r="F28" s="9" t="n"/>
      <c r="G28" s="15">
        <f>IF(COUNT(C28:F28)=0,"",AVERAGE(C28:F28))</f>
        <v/>
      </c>
      <c r="H28" s="11">
        <f>IF(G28="","",IF(OR(B28&gt;=0.02,G28&gt;=2.5),"Tier 1: assess and verify",IF(OR(B28&gt;=0.005,G28&gt;=2),"Tier 2: questionnaire and desk review","Tier 3: code of conduct only")))</f>
        <v/>
      </c>
    </row>
    <row r="29">
      <c r="A29" s="9" t="n"/>
      <c r="B29" s="14" t="n"/>
      <c r="C29" s="9" t="n"/>
      <c r="D29" s="9" t="n"/>
      <c r="E29" s="9" t="n"/>
      <c r="F29" s="9" t="n"/>
      <c r="G29" s="15">
        <f>IF(COUNT(C29:F29)=0,"",AVERAGE(C29:F29))</f>
        <v/>
      </c>
      <c r="H29" s="11">
        <f>IF(G29="","",IF(OR(B29&gt;=0.02,G29&gt;=2.5),"Tier 1: assess and verify",IF(OR(B29&gt;=0.005,G29&gt;=2),"Tier 2: questionnaire and desk review","Tier 3: code of conduct only")))</f>
        <v/>
      </c>
    </row>
    <row r="30">
      <c r="A30" s="9" t="n"/>
      <c r="B30" s="14" t="n"/>
      <c r="C30" s="9" t="n"/>
      <c r="D30" s="9" t="n"/>
      <c r="E30" s="9" t="n"/>
      <c r="F30" s="9" t="n"/>
      <c r="G30" s="15">
        <f>IF(COUNT(C30:F30)=0,"",AVERAGE(C30:F30))</f>
        <v/>
      </c>
      <c r="H30" s="11">
        <f>IF(G30="","",IF(OR(B30&gt;=0.02,G30&gt;=2.5),"Tier 1: assess and verify",IF(OR(B30&gt;=0.005,G30&gt;=2),"Tier 2: questionnaire and desk review","Tier 3: code of conduct only")))</f>
        <v/>
      </c>
    </row>
    <row r="31">
      <c r="A31" s="9" t="n"/>
      <c r="B31" s="14" t="n"/>
      <c r="C31" s="9" t="n"/>
      <c r="D31" s="9" t="n"/>
      <c r="E31" s="9" t="n"/>
      <c r="F31" s="9" t="n"/>
      <c r="G31" s="15">
        <f>IF(COUNT(C31:F31)=0,"",AVERAGE(C31:F31))</f>
        <v/>
      </c>
      <c r="H31" s="11">
        <f>IF(G31="","",IF(OR(B31&gt;=0.02,G31&gt;=2.5),"Tier 1: assess and verify",IF(OR(B31&gt;=0.005,G31&gt;=2),"Tier 2: questionnaire and desk review","Tier 3: code of conduct only")))</f>
        <v/>
      </c>
    </row>
    <row r="32">
      <c r="A32" s="9" t="n"/>
      <c r="B32" s="14" t="n"/>
      <c r="C32" s="9" t="n"/>
      <c r="D32" s="9" t="n"/>
      <c r="E32" s="9" t="n"/>
      <c r="F32" s="9" t="n"/>
      <c r="G32" s="15">
        <f>IF(COUNT(C32:F32)=0,"",AVERAGE(C32:F32))</f>
        <v/>
      </c>
      <c r="H32" s="11">
        <f>IF(G32="","",IF(OR(B32&gt;=0.02,G32&gt;=2.5),"Tier 1: assess and verify",IF(OR(B32&gt;=0.005,G32&gt;=2),"Tier 2: questionnaire and desk review","Tier 3: code of conduct only")))</f>
        <v/>
      </c>
    </row>
    <row r="33">
      <c r="A33" s="9" t="n"/>
      <c r="B33" s="14" t="n"/>
      <c r="C33" s="9" t="n"/>
      <c r="D33" s="9" t="n"/>
      <c r="E33" s="9" t="n"/>
      <c r="F33" s="9" t="n"/>
      <c r="G33" s="15">
        <f>IF(COUNT(C33:F33)=0,"",AVERAGE(C33:F33))</f>
        <v/>
      </c>
      <c r="H33" s="11">
        <f>IF(G33="","",IF(OR(B33&gt;=0.02,G33&gt;=2.5),"Tier 1: assess and verify",IF(OR(B33&gt;=0.005,G33&gt;=2),"Tier 2: questionnaire and desk review","Tier 3: code of conduct only")))</f>
        <v/>
      </c>
    </row>
    <row r="34">
      <c r="A34" s="9" t="n"/>
      <c r="B34" s="14" t="n"/>
      <c r="C34" s="9" t="n"/>
      <c r="D34" s="9" t="n"/>
      <c r="E34" s="9" t="n"/>
      <c r="F34" s="9" t="n"/>
      <c r="G34" s="15">
        <f>IF(COUNT(C34:F34)=0,"",AVERAGE(C34:F34))</f>
        <v/>
      </c>
      <c r="H34" s="11">
        <f>IF(G34="","",IF(OR(B34&gt;=0.02,G34&gt;=2.5),"Tier 1: assess and verify",IF(OR(B34&gt;=0.005,G34&gt;=2),"Tier 2: questionnaire and desk review","Tier 3: code of conduct only")))</f>
        <v/>
      </c>
    </row>
    <row r="35">
      <c r="A35" s="9" t="n"/>
      <c r="B35" s="14" t="n"/>
      <c r="C35" s="9" t="n"/>
      <c r="D35" s="9" t="n"/>
      <c r="E35" s="9" t="n"/>
      <c r="F35" s="9" t="n"/>
      <c r="G35" s="15">
        <f>IF(COUNT(C35:F35)=0,"",AVERAGE(C35:F35))</f>
        <v/>
      </c>
      <c r="H35" s="11">
        <f>IF(G35="","",IF(OR(B35&gt;=0.02,G35&gt;=2.5),"Tier 1: assess and verify",IF(OR(B35&gt;=0.005,G35&gt;=2),"Tier 2: questionnaire and desk review","Tier 3: code of conduct only")))</f>
        <v/>
      </c>
    </row>
    <row r="36">
      <c r="A36" s="9" t="n"/>
      <c r="B36" s="14" t="n"/>
      <c r="C36" s="9" t="n"/>
      <c r="D36" s="9" t="n"/>
      <c r="E36" s="9" t="n"/>
      <c r="F36" s="9" t="n"/>
      <c r="G36" s="15">
        <f>IF(COUNT(C36:F36)=0,"",AVERAGE(C36:F36))</f>
        <v/>
      </c>
      <c r="H36" s="11">
        <f>IF(G36="","",IF(OR(B36&gt;=0.02,G36&gt;=2.5),"Tier 1: assess and verify",IF(OR(B36&gt;=0.005,G36&gt;=2),"Tier 2: questionnaire and desk review","Tier 3: code of conduct only")))</f>
        <v/>
      </c>
    </row>
    <row r="37">
      <c r="A37" s="9" t="n"/>
      <c r="B37" s="14" t="n"/>
      <c r="C37" s="9" t="n"/>
      <c r="D37" s="9" t="n"/>
      <c r="E37" s="9" t="n"/>
      <c r="F37" s="9" t="n"/>
      <c r="G37" s="15">
        <f>IF(COUNT(C37:F37)=0,"",AVERAGE(C37:F37))</f>
        <v/>
      </c>
      <c r="H37" s="11">
        <f>IF(G37="","",IF(OR(B37&gt;=0.02,G37&gt;=2.5),"Tier 1: assess and verify",IF(OR(B37&gt;=0.005,G37&gt;=2),"Tier 2: questionnaire and desk review","Tier 3: code of conduct only")))</f>
        <v/>
      </c>
    </row>
    <row r="38">
      <c r="A38" s="9" t="n"/>
      <c r="B38" s="14" t="n"/>
      <c r="C38" s="9" t="n"/>
      <c r="D38" s="9" t="n"/>
      <c r="E38" s="9" t="n"/>
      <c r="F38" s="9" t="n"/>
      <c r="G38" s="15">
        <f>IF(COUNT(C38:F38)=0,"",AVERAGE(C38:F38))</f>
        <v/>
      </c>
      <c r="H38" s="11">
        <f>IF(G38="","",IF(OR(B38&gt;=0.02,G38&gt;=2.5),"Tier 1: assess and verify",IF(OR(B38&gt;=0.005,G38&gt;=2),"Tier 2: questionnaire and desk review","Tier 3: code of conduct only")))</f>
        <v/>
      </c>
    </row>
    <row r="39">
      <c r="A39" s="9" t="n"/>
      <c r="B39" s="14" t="n"/>
      <c r="C39" s="9" t="n"/>
      <c r="D39" s="9" t="n"/>
      <c r="E39" s="9" t="n"/>
      <c r="F39" s="9" t="n"/>
      <c r="G39" s="15">
        <f>IF(COUNT(C39:F39)=0,"",AVERAGE(C39:F39))</f>
        <v/>
      </c>
      <c r="H39" s="11">
        <f>IF(G39="","",IF(OR(B39&gt;=0.02,G39&gt;=2.5),"Tier 1: assess and verify",IF(OR(B39&gt;=0.005,G39&gt;=2),"Tier 2: questionnaire and desk review","Tier 3: code of conduct only")))</f>
        <v/>
      </c>
    </row>
    <row r="40">
      <c r="A40" s="9" t="n"/>
      <c r="B40" s="14" t="n"/>
      <c r="C40" s="9" t="n"/>
      <c r="D40" s="9" t="n"/>
      <c r="E40" s="9" t="n"/>
      <c r="F40" s="9" t="n"/>
      <c r="G40" s="15">
        <f>IF(COUNT(C40:F40)=0,"",AVERAGE(C40:F40))</f>
        <v/>
      </c>
      <c r="H40" s="11">
        <f>IF(G40="","",IF(OR(B40&gt;=0.02,G40&gt;=2.5),"Tier 1: assess and verify",IF(OR(B40&gt;=0.005,G40&gt;=2),"Tier 2: questionnaire and desk review","Tier 3: code of conduct only")))</f>
        <v/>
      </c>
    </row>
    <row r="41">
      <c r="A41" s="9" t="n"/>
      <c r="B41" s="14" t="n"/>
      <c r="C41" s="9" t="n"/>
      <c r="D41" s="9" t="n"/>
      <c r="E41" s="9" t="n"/>
      <c r="F41" s="9" t="n"/>
      <c r="G41" s="15">
        <f>IF(COUNT(C41:F41)=0,"",AVERAGE(C41:F41))</f>
        <v/>
      </c>
      <c r="H41" s="11">
        <f>IF(G41="","",IF(OR(B41&gt;=0.02,G41&gt;=2.5),"Tier 1: assess and verify",IF(OR(B41&gt;=0.005,G41&gt;=2),"Tier 2: questionnaire and desk review","Tier 3: code of conduct only")))</f>
        <v/>
      </c>
    </row>
    <row r="42">
      <c r="A42" s="9" t="n"/>
      <c r="B42" s="14" t="n"/>
      <c r="C42" s="9" t="n"/>
      <c r="D42" s="9" t="n"/>
      <c r="E42" s="9" t="n"/>
      <c r="F42" s="9" t="n"/>
      <c r="G42" s="15">
        <f>IF(COUNT(C42:F42)=0,"",AVERAGE(C42:F42))</f>
        <v/>
      </c>
      <c r="H42" s="11">
        <f>IF(G42="","",IF(OR(B42&gt;=0.02,G42&gt;=2.5),"Tier 1: assess and verify",IF(OR(B42&gt;=0.005,G42&gt;=2),"Tier 2: questionnaire and desk review","Tier 3: code of conduct only")))</f>
        <v/>
      </c>
    </row>
    <row r="43">
      <c r="A43" s="9" t="n"/>
      <c r="B43" s="14" t="n"/>
      <c r="C43" s="9" t="n"/>
      <c r="D43" s="9" t="n"/>
      <c r="E43" s="9" t="n"/>
      <c r="F43" s="9" t="n"/>
      <c r="G43" s="15">
        <f>IF(COUNT(C43:F43)=0,"",AVERAGE(C43:F43))</f>
        <v/>
      </c>
      <c r="H43" s="11">
        <f>IF(G43="","",IF(OR(B43&gt;=0.02,G43&gt;=2.5),"Tier 1: assess and verify",IF(OR(B43&gt;=0.005,G43&gt;=2),"Tier 2: questionnaire and desk review","Tier 3: code of conduct only")))</f>
        <v/>
      </c>
    </row>
    <row r="44">
      <c r="A44" s="9" t="n"/>
      <c r="B44" s="14" t="n"/>
      <c r="C44" s="9" t="n"/>
      <c r="D44" s="9" t="n"/>
      <c r="E44" s="9" t="n"/>
      <c r="F44" s="9" t="n"/>
      <c r="G44" s="15">
        <f>IF(COUNT(C44:F44)=0,"",AVERAGE(C44:F44))</f>
        <v/>
      </c>
      <c r="H44" s="11">
        <f>IF(G44="","",IF(OR(B44&gt;=0.02,G44&gt;=2.5),"Tier 1: assess and verify",IF(OR(B44&gt;=0.005,G44&gt;=2),"Tier 2: questionnaire and desk review","Tier 3: code of conduct only")))</f>
        <v/>
      </c>
    </row>
    <row r="45">
      <c r="A45" s="9" t="n"/>
      <c r="B45" s="14" t="n"/>
      <c r="C45" s="9" t="n"/>
      <c r="D45" s="9" t="n"/>
      <c r="E45" s="9" t="n"/>
      <c r="F45" s="9" t="n"/>
      <c r="G45" s="15">
        <f>IF(COUNT(C45:F45)=0,"",AVERAGE(C45:F45))</f>
        <v/>
      </c>
      <c r="H45" s="11">
        <f>IF(G45="","",IF(OR(B45&gt;=0.02,G45&gt;=2.5),"Tier 1: assess and verify",IF(OR(B45&gt;=0.005,G45&gt;=2),"Tier 2: questionnaire and desk review","Tier 3: code of conduct only")))</f>
        <v/>
      </c>
    </row>
    <row r="46">
      <c r="A46" s="9" t="n"/>
      <c r="B46" s="14" t="n"/>
      <c r="C46" s="9" t="n"/>
      <c r="D46" s="9" t="n"/>
      <c r="E46" s="9" t="n"/>
      <c r="F46" s="9" t="n"/>
      <c r="G46" s="15">
        <f>IF(COUNT(C46:F46)=0,"",AVERAGE(C46:F46))</f>
        <v/>
      </c>
      <c r="H46" s="11">
        <f>IF(G46="","",IF(OR(B46&gt;=0.02,G46&gt;=2.5),"Tier 1: assess and verify",IF(OR(B46&gt;=0.005,G46&gt;=2),"Tier 2: questionnaire and desk review","Tier 3: code of conduct only")))</f>
        <v/>
      </c>
    </row>
    <row r="47">
      <c r="A47" s="9" t="n"/>
      <c r="B47" s="14" t="n"/>
      <c r="C47" s="9" t="n"/>
      <c r="D47" s="9" t="n"/>
      <c r="E47" s="9" t="n"/>
      <c r="F47" s="9" t="n"/>
      <c r="G47" s="15">
        <f>IF(COUNT(C47:F47)=0,"",AVERAGE(C47:F47))</f>
        <v/>
      </c>
      <c r="H47" s="11">
        <f>IF(G47="","",IF(OR(B47&gt;=0.02,G47&gt;=2.5),"Tier 1: assess and verify",IF(OR(B47&gt;=0.005,G47&gt;=2),"Tier 2: questionnaire and desk review","Tier 3: code of conduct only")))</f>
        <v/>
      </c>
    </row>
    <row r="48">
      <c r="A48" s="9" t="n"/>
      <c r="B48" s="14" t="n"/>
      <c r="C48" s="9" t="n"/>
      <c r="D48" s="9" t="n"/>
      <c r="E48" s="9" t="n"/>
      <c r="F48" s="9" t="n"/>
      <c r="G48" s="15">
        <f>IF(COUNT(C48:F48)=0,"",AVERAGE(C48:F48))</f>
        <v/>
      </c>
      <c r="H48" s="11">
        <f>IF(G48="","",IF(OR(B48&gt;=0.02,G48&gt;=2.5),"Tier 1: assess and verify",IF(OR(B48&gt;=0.005,G48&gt;=2),"Tier 2: questionnaire and desk review","Tier 3: code of conduct only")))</f>
        <v/>
      </c>
    </row>
    <row r="49">
      <c r="A49" s="9" t="n"/>
      <c r="B49" s="14" t="n"/>
      <c r="C49" s="9" t="n"/>
      <c r="D49" s="9" t="n"/>
      <c r="E49" s="9" t="n"/>
      <c r="F49" s="9" t="n"/>
      <c r="G49" s="15">
        <f>IF(COUNT(C49:F49)=0,"",AVERAGE(C49:F49))</f>
        <v/>
      </c>
      <c r="H49" s="11">
        <f>IF(G49="","",IF(OR(B49&gt;=0.02,G49&gt;=2.5),"Tier 1: assess and verify",IF(OR(B49&gt;=0.005,G49&gt;=2),"Tier 2: questionnaire and desk review","Tier 3: code of conduct only")))</f>
        <v/>
      </c>
    </row>
    <row r="50">
      <c r="A50" s="9" t="n"/>
      <c r="B50" s="14" t="n"/>
      <c r="C50" s="9" t="n"/>
      <c r="D50" s="9" t="n"/>
      <c r="E50" s="9" t="n"/>
      <c r="F50" s="9" t="n"/>
      <c r="G50" s="15">
        <f>IF(COUNT(C50:F50)=0,"",AVERAGE(C50:F50))</f>
        <v/>
      </c>
      <c r="H50" s="11">
        <f>IF(G50="","",IF(OR(B50&gt;=0.02,G50&gt;=2.5),"Tier 1: assess and verify",IF(OR(B50&gt;=0.005,G50&gt;=2),"Tier 2: questionnaire and desk review","Tier 3: code of conduct only")))</f>
        <v/>
      </c>
    </row>
    <row r="51">
      <c r="A51" s="9" t="n"/>
      <c r="B51" s="14" t="n"/>
      <c r="C51" s="9" t="n"/>
      <c r="D51" s="9" t="n"/>
      <c r="E51" s="9" t="n"/>
      <c r="F51" s="9" t="n"/>
      <c r="G51" s="15">
        <f>IF(COUNT(C51:F51)=0,"",AVERAGE(C51:F51))</f>
        <v/>
      </c>
      <c r="H51" s="11">
        <f>IF(G51="","",IF(OR(B51&gt;=0.02,G51&gt;=2.5),"Tier 1: assess and verify",IF(OR(B51&gt;=0.005,G51&gt;=2),"Tier 2: questionnaire and desk review","Tier 3: code of conduct only")))</f>
        <v/>
      </c>
    </row>
    <row r="52">
      <c r="A52" s="9" t="n"/>
      <c r="B52" s="14" t="n"/>
      <c r="C52" s="9" t="n"/>
      <c r="D52" s="9" t="n"/>
      <c r="E52" s="9" t="n"/>
      <c r="F52" s="9" t="n"/>
      <c r="G52" s="15">
        <f>IF(COUNT(C52:F52)=0,"",AVERAGE(C52:F52))</f>
        <v/>
      </c>
      <c r="H52" s="11">
        <f>IF(G52="","",IF(OR(B52&gt;=0.02,G52&gt;=2.5),"Tier 1: assess and verify",IF(OR(B52&gt;=0.005,G52&gt;=2),"Tier 2: questionnaire and desk review","Tier 3: code of conduct only")))</f>
        <v/>
      </c>
    </row>
    <row r="53">
      <c r="A53" s="9" t="n"/>
      <c r="B53" s="14" t="n"/>
      <c r="C53" s="9" t="n"/>
      <c r="D53" s="9" t="n"/>
      <c r="E53" s="9" t="n"/>
      <c r="F53" s="9" t="n"/>
      <c r="G53" s="15">
        <f>IF(COUNT(C53:F53)=0,"",AVERAGE(C53:F53))</f>
        <v/>
      </c>
      <c r="H53" s="11">
        <f>IF(G53="","",IF(OR(B53&gt;=0.02,G53&gt;=2.5),"Tier 1: assess and verify",IF(OR(B53&gt;=0.005,G53&gt;=2),"Tier 2: questionnaire and desk review","Tier 3: code of conduct only")))</f>
        <v/>
      </c>
    </row>
    <row r="54">
      <c r="A54" s="9" t="n"/>
      <c r="B54" s="14" t="n"/>
      <c r="C54" s="9" t="n"/>
      <c r="D54" s="9" t="n"/>
      <c r="E54" s="9" t="n"/>
      <c r="F54" s="9" t="n"/>
      <c r="G54" s="15">
        <f>IF(COUNT(C54:F54)=0,"",AVERAGE(C54:F54))</f>
        <v/>
      </c>
      <c r="H54" s="11">
        <f>IF(G54="","",IF(OR(B54&gt;=0.02,G54&gt;=2.5),"Tier 1: assess and verify",IF(OR(B54&gt;=0.005,G54&gt;=2),"Tier 2: questionnaire and desk review","Tier 3: code of conduct only")))</f>
        <v/>
      </c>
    </row>
    <row r="55">
      <c r="A55" s="9" t="n"/>
      <c r="B55" s="14" t="n"/>
      <c r="C55" s="9" t="n"/>
      <c r="D55" s="9" t="n"/>
      <c r="E55" s="9" t="n"/>
      <c r="F55" s="9" t="n"/>
      <c r="G55" s="15">
        <f>IF(COUNT(C55:F55)=0,"",AVERAGE(C55:F55))</f>
        <v/>
      </c>
      <c r="H55" s="11">
        <f>IF(G55="","",IF(OR(B55&gt;=0.02,G55&gt;=2.5),"Tier 1: assess and verify",IF(OR(B55&gt;=0.005,G55&gt;=2),"Tier 2: questionnaire and desk review","Tier 3: code of conduct only")))</f>
        <v/>
      </c>
    </row>
    <row r="56">
      <c r="A56" s="9" t="n"/>
      <c r="B56" s="14" t="n"/>
      <c r="C56" s="9" t="n"/>
      <c r="D56" s="9" t="n"/>
      <c r="E56" s="9" t="n"/>
      <c r="F56" s="9" t="n"/>
      <c r="G56" s="15">
        <f>IF(COUNT(C56:F56)=0,"",AVERAGE(C56:F56))</f>
        <v/>
      </c>
      <c r="H56" s="11">
        <f>IF(G56="","",IF(OR(B56&gt;=0.02,G56&gt;=2.5),"Tier 1: assess and verify",IF(OR(B56&gt;=0.005,G56&gt;=2),"Tier 2: questionnaire and desk review","Tier 3: code of conduct only")))</f>
        <v/>
      </c>
    </row>
    <row r="57">
      <c r="A57" s="9" t="n"/>
      <c r="B57" s="14" t="n"/>
      <c r="C57" s="9" t="n"/>
      <c r="D57" s="9" t="n"/>
      <c r="E57" s="9" t="n"/>
      <c r="F57" s="9" t="n"/>
      <c r="G57" s="15">
        <f>IF(COUNT(C57:F57)=0,"",AVERAGE(C57:F57))</f>
        <v/>
      </c>
      <c r="H57" s="11">
        <f>IF(G57="","",IF(OR(B57&gt;=0.02,G57&gt;=2.5),"Tier 1: assess and verify",IF(OR(B57&gt;=0.005,G57&gt;=2),"Tier 2: questionnaire and desk review","Tier 3: code of conduct only")))</f>
        <v/>
      </c>
    </row>
    <row r="58">
      <c r="A58" s="9" t="n"/>
      <c r="B58" s="14" t="n"/>
      <c r="C58" s="9" t="n"/>
      <c r="D58" s="9" t="n"/>
      <c r="E58" s="9" t="n"/>
      <c r="F58" s="9" t="n"/>
      <c r="G58" s="15">
        <f>IF(COUNT(C58:F58)=0,"",AVERAGE(C58:F58))</f>
        <v/>
      </c>
      <c r="H58" s="11">
        <f>IF(G58="","",IF(OR(B58&gt;=0.02,G58&gt;=2.5),"Tier 1: assess and verify",IF(OR(B58&gt;=0.005,G58&gt;=2),"Tier 2: questionnaire and desk review","Tier 3: code of conduct only")))</f>
        <v/>
      </c>
    </row>
    <row r="59">
      <c r="A59" s="9" t="n"/>
      <c r="B59" s="14" t="n"/>
      <c r="C59" s="9" t="n"/>
      <c r="D59" s="9" t="n"/>
      <c r="E59" s="9" t="n"/>
      <c r="F59" s="9" t="n"/>
      <c r="G59" s="15">
        <f>IF(COUNT(C59:F59)=0,"",AVERAGE(C59:F59))</f>
        <v/>
      </c>
      <c r="H59" s="11">
        <f>IF(G59="","",IF(OR(B59&gt;=0.02,G59&gt;=2.5),"Tier 1: assess and verify",IF(OR(B59&gt;=0.005,G59&gt;=2),"Tier 2: questionnaire and desk review","Tier 3: code of conduct only")))</f>
        <v/>
      </c>
    </row>
    <row r="60">
      <c r="A60" s="9" t="n"/>
      <c r="B60" s="14" t="n"/>
      <c r="C60" s="9" t="n"/>
      <c r="D60" s="9" t="n"/>
      <c r="E60" s="9" t="n"/>
      <c r="F60" s="9" t="n"/>
      <c r="G60" s="15">
        <f>IF(COUNT(C60:F60)=0,"",AVERAGE(C60:F60))</f>
        <v/>
      </c>
      <c r="H60" s="11">
        <f>IF(G60="","",IF(OR(B60&gt;=0.02,G60&gt;=2.5),"Tier 1: assess and verify",IF(OR(B60&gt;=0.005,G60&gt;=2),"Tier 2: questionnaire and desk review","Tier 3: code of conduct only")))</f>
        <v/>
      </c>
    </row>
    <row r="61">
      <c r="A61" s="9" t="n"/>
      <c r="B61" s="14" t="n"/>
      <c r="C61" s="9" t="n"/>
      <c r="D61" s="9" t="n"/>
      <c r="E61" s="9" t="n"/>
      <c r="F61" s="9" t="n"/>
      <c r="G61" s="15">
        <f>IF(COUNT(C61:F61)=0,"",AVERAGE(C61:F61))</f>
        <v/>
      </c>
      <c r="H61" s="11">
        <f>IF(G61="","",IF(OR(B61&gt;=0.02,G61&gt;=2.5),"Tier 1: assess and verify",IF(OR(B61&gt;=0.005,G61&gt;=2),"Tier 2: questionnaire and desk review","Tier 3: code of conduct only")))</f>
        <v/>
      </c>
    </row>
    <row r="62">
      <c r="A62" s="9" t="n"/>
      <c r="B62" s="14" t="n"/>
      <c r="C62" s="9" t="n"/>
      <c r="D62" s="9" t="n"/>
      <c r="E62" s="9" t="n"/>
      <c r="F62" s="9" t="n"/>
      <c r="G62" s="15">
        <f>IF(COUNT(C62:F62)=0,"",AVERAGE(C62:F62))</f>
        <v/>
      </c>
      <c r="H62" s="11">
        <f>IF(G62="","",IF(OR(B62&gt;=0.02,G62&gt;=2.5),"Tier 1: assess and verify",IF(OR(B62&gt;=0.005,G62&gt;=2),"Tier 2: questionnaire and desk review","Tier 3: code of conduct only")))</f>
        <v/>
      </c>
    </row>
    <row r="63">
      <c r="A63" s="9" t="n"/>
      <c r="B63" s="14" t="n"/>
      <c r="C63" s="9" t="n"/>
      <c r="D63" s="9" t="n"/>
      <c r="E63" s="9" t="n"/>
      <c r="F63" s="9" t="n"/>
      <c r="G63" s="15">
        <f>IF(COUNT(C63:F63)=0,"",AVERAGE(C63:F63))</f>
        <v/>
      </c>
      <c r="H63" s="11">
        <f>IF(G63="","",IF(OR(B63&gt;=0.02,G63&gt;=2.5),"Tier 1: assess and verify",IF(OR(B63&gt;=0.005,G63&gt;=2),"Tier 2: questionnaire and desk review","Tier 3: code of conduct only")))</f>
        <v/>
      </c>
    </row>
    <row r="64">
      <c r="A64" s="9" t="n"/>
      <c r="B64" s="14" t="n"/>
      <c r="C64" s="9" t="n"/>
      <c r="D64" s="9" t="n"/>
      <c r="E64" s="9" t="n"/>
      <c r="F64" s="9" t="n"/>
      <c r="G64" s="15">
        <f>IF(COUNT(C64:F64)=0,"",AVERAGE(C64:F64))</f>
        <v/>
      </c>
      <c r="H64" s="11">
        <f>IF(G64="","",IF(OR(B64&gt;=0.02,G64&gt;=2.5),"Tier 1: assess and verify",IF(OR(B64&gt;=0.005,G64&gt;=2),"Tier 2: questionnaire and desk review","Tier 3: code of conduct only")))</f>
        <v/>
      </c>
    </row>
    <row r="65">
      <c r="A65" s="9" t="n"/>
      <c r="B65" s="14" t="n"/>
      <c r="C65" s="9" t="n"/>
      <c r="D65" s="9" t="n"/>
      <c r="E65" s="9" t="n"/>
      <c r="F65" s="9" t="n"/>
      <c r="G65" s="15">
        <f>IF(COUNT(C65:F65)=0,"",AVERAGE(C65:F65))</f>
        <v/>
      </c>
      <c r="H65" s="11">
        <f>IF(G65="","",IF(OR(B65&gt;=0.02,G65&gt;=2.5),"Tier 1: assess and verify",IF(OR(B65&gt;=0.005,G65&gt;=2),"Tier 2: questionnaire and desk review","Tier 3: code of conduct only")))</f>
        <v/>
      </c>
    </row>
    <row r="66">
      <c r="A66" s="9" t="n"/>
      <c r="B66" s="14" t="n"/>
      <c r="C66" s="9" t="n"/>
      <c r="D66" s="9" t="n"/>
      <c r="E66" s="9" t="n"/>
      <c r="F66" s="9" t="n"/>
      <c r="G66" s="15">
        <f>IF(COUNT(C66:F66)=0,"",AVERAGE(C66:F66))</f>
        <v/>
      </c>
      <c r="H66" s="11">
        <f>IF(G66="","",IF(OR(B66&gt;=0.02,G66&gt;=2.5),"Tier 1: assess and verify",IF(OR(B66&gt;=0.005,G66&gt;=2),"Tier 2: questionnaire and desk review","Tier 3: code of conduct only")))</f>
        <v/>
      </c>
    </row>
    <row r="67">
      <c r="A67" s="9" t="n"/>
      <c r="B67" s="14" t="n"/>
      <c r="C67" s="9" t="n"/>
      <c r="D67" s="9" t="n"/>
      <c r="E67" s="9" t="n"/>
      <c r="F67" s="9" t="n"/>
      <c r="G67" s="15">
        <f>IF(COUNT(C67:F67)=0,"",AVERAGE(C67:F67))</f>
        <v/>
      </c>
      <c r="H67" s="11">
        <f>IF(G67="","",IF(OR(B67&gt;=0.02,G67&gt;=2.5),"Tier 1: assess and verify",IF(OR(B67&gt;=0.005,G67&gt;=2),"Tier 2: questionnaire and desk review","Tier 3: code of conduct only")))</f>
        <v/>
      </c>
    </row>
    <row r="68">
      <c r="A68" s="9" t="n"/>
      <c r="B68" s="14" t="n"/>
      <c r="C68" s="9" t="n"/>
      <c r="D68" s="9" t="n"/>
      <c r="E68" s="9" t="n"/>
      <c r="F68" s="9" t="n"/>
      <c r="G68" s="15">
        <f>IF(COUNT(C68:F68)=0,"",AVERAGE(C68:F68))</f>
        <v/>
      </c>
      <c r="H68" s="11">
        <f>IF(G68="","",IF(OR(B68&gt;=0.02,G68&gt;=2.5),"Tier 1: assess and verify",IF(OR(B68&gt;=0.005,G68&gt;=2),"Tier 2: questionnaire and desk review","Tier 3: code of conduct only")))</f>
        <v/>
      </c>
    </row>
    <row r="69">
      <c r="A69" s="9" t="n"/>
      <c r="B69" s="14" t="n"/>
      <c r="C69" s="9" t="n"/>
      <c r="D69" s="9" t="n"/>
      <c r="E69" s="9" t="n"/>
      <c r="F69" s="9" t="n"/>
      <c r="G69" s="15">
        <f>IF(COUNT(C69:F69)=0,"",AVERAGE(C69:F69))</f>
        <v/>
      </c>
      <c r="H69" s="11">
        <f>IF(G69="","",IF(OR(B69&gt;=0.02,G69&gt;=2.5),"Tier 1: assess and verify",IF(OR(B69&gt;=0.005,G69&gt;=2),"Tier 2: questionnaire and desk review","Tier 3: code of conduct only")))</f>
        <v/>
      </c>
    </row>
    <row r="70">
      <c r="A70" s="9" t="n"/>
      <c r="B70" s="14" t="n"/>
      <c r="C70" s="9" t="n"/>
      <c r="D70" s="9" t="n"/>
      <c r="E70" s="9" t="n"/>
      <c r="F70" s="9" t="n"/>
      <c r="G70" s="15">
        <f>IF(COUNT(C70:F70)=0,"",AVERAGE(C70:F70))</f>
        <v/>
      </c>
      <c r="H70" s="11">
        <f>IF(G70="","",IF(OR(B70&gt;=0.02,G70&gt;=2.5),"Tier 1: assess and verify",IF(OR(B70&gt;=0.005,G70&gt;=2),"Tier 2: questionnaire and desk review","Tier 3: code of conduct only")))</f>
        <v/>
      </c>
    </row>
    <row r="71">
      <c r="A71" s="9" t="n"/>
      <c r="B71" s="14" t="n"/>
      <c r="C71" s="9" t="n"/>
      <c r="D71" s="9" t="n"/>
      <c r="E71" s="9" t="n"/>
      <c r="F71" s="9" t="n"/>
      <c r="G71" s="15">
        <f>IF(COUNT(C71:F71)=0,"",AVERAGE(C71:F71))</f>
        <v/>
      </c>
      <c r="H71" s="11">
        <f>IF(G71="","",IF(OR(B71&gt;=0.02,G71&gt;=2.5),"Tier 1: assess and verify",IF(OR(B71&gt;=0.005,G71&gt;=2),"Tier 2: questionnaire and desk review","Tier 3: code of conduct only")))</f>
        <v/>
      </c>
    </row>
    <row r="72">
      <c r="A72" s="9" t="n"/>
      <c r="B72" s="14" t="n"/>
      <c r="C72" s="9" t="n"/>
      <c r="D72" s="9" t="n"/>
      <c r="E72" s="9" t="n"/>
      <c r="F72" s="9" t="n"/>
      <c r="G72" s="15">
        <f>IF(COUNT(C72:F72)=0,"",AVERAGE(C72:F72))</f>
        <v/>
      </c>
      <c r="H72" s="11">
        <f>IF(G72="","",IF(OR(B72&gt;=0.02,G72&gt;=2.5),"Tier 1: assess and verify",IF(OR(B72&gt;=0.005,G72&gt;=2),"Tier 2: questionnaire and desk review","Tier 3: code of conduct only")))</f>
        <v/>
      </c>
    </row>
    <row r="73">
      <c r="A73" s="9" t="n"/>
      <c r="B73" s="14" t="n"/>
      <c r="C73" s="9" t="n"/>
      <c r="D73" s="9" t="n"/>
      <c r="E73" s="9" t="n"/>
      <c r="F73" s="9" t="n"/>
      <c r="G73" s="15">
        <f>IF(COUNT(C73:F73)=0,"",AVERAGE(C73:F73))</f>
        <v/>
      </c>
      <c r="H73" s="11">
        <f>IF(G73="","",IF(OR(B73&gt;=0.02,G73&gt;=2.5),"Tier 1: assess and verify",IF(OR(B73&gt;=0.005,G73&gt;=2),"Tier 2: questionnaire and desk review","Tier 3: code of conduct only")))</f>
        <v/>
      </c>
    </row>
    <row r="74">
      <c r="A74" s="9" t="n"/>
      <c r="B74" s="14" t="n"/>
      <c r="C74" s="9" t="n"/>
      <c r="D74" s="9" t="n"/>
      <c r="E74" s="9" t="n"/>
      <c r="F74" s="9" t="n"/>
      <c r="G74" s="15">
        <f>IF(COUNT(C74:F74)=0,"",AVERAGE(C74:F74))</f>
        <v/>
      </c>
      <c r="H74" s="11">
        <f>IF(G74="","",IF(OR(B74&gt;=0.02,G74&gt;=2.5),"Tier 1: assess and verify",IF(OR(B74&gt;=0.005,G74&gt;=2),"Tier 2: questionnaire and desk review","Tier 3: code of conduct only")))</f>
        <v/>
      </c>
    </row>
    <row r="75">
      <c r="A75" s="9" t="n"/>
      <c r="B75" s="14" t="n"/>
      <c r="C75" s="9" t="n"/>
      <c r="D75" s="9" t="n"/>
      <c r="E75" s="9" t="n"/>
      <c r="F75" s="9" t="n"/>
      <c r="G75" s="15">
        <f>IF(COUNT(C75:F75)=0,"",AVERAGE(C75:F75))</f>
        <v/>
      </c>
      <c r="H75" s="11">
        <f>IF(G75="","",IF(OR(B75&gt;=0.02,G75&gt;=2.5),"Tier 1: assess and verify",IF(OR(B75&gt;=0.005,G75&gt;=2),"Tier 2: questionnaire and desk review","Tier 3: code of conduct only")))</f>
        <v/>
      </c>
    </row>
    <row r="76">
      <c r="A76" s="9" t="n"/>
      <c r="B76" s="14" t="n"/>
      <c r="C76" s="9" t="n"/>
      <c r="D76" s="9" t="n"/>
      <c r="E76" s="9" t="n"/>
      <c r="F76" s="9" t="n"/>
      <c r="G76" s="15">
        <f>IF(COUNT(C76:F76)=0,"",AVERAGE(C76:F76))</f>
        <v/>
      </c>
      <c r="H76" s="11">
        <f>IF(G76="","",IF(OR(B76&gt;=0.02,G76&gt;=2.5),"Tier 1: assess and verify",IF(OR(B76&gt;=0.005,G76&gt;=2),"Tier 2: questionnaire and desk review","Tier 3: code of conduct only")))</f>
        <v/>
      </c>
    </row>
    <row r="77">
      <c r="A77" s="9" t="n"/>
      <c r="B77" s="14" t="n"/>
      <c r="C77" s="9" t="n"/>
      <c r="D77" s="9" t="n"/>
      <c r="E77" s="9" t="n"/>
      <c r="F77" s="9" t="n"/>
      <c r="G77" s="15">
        <f>IF(COUNT(C77:F77)=0,"",AVERAGE(C77:F77))</f>
        <v/>
      </c>
      <c r="H77" s="11">
        <f>IF(G77="","",IF(OR(B77&gt;=0.02,G77&gt;=2.5),"Tier 1: assess and verify",IF(OR(B77&gt;=0.005,G77&gt;=2),"Tier 2: questionnaire and desk review","Tier 3: code of conduct only")))</f>
        <v/>
      </c>
    </row>
    <row r="78">
      <c r="A78" s="9" t="n"/>
      <c r="B78" s="14" t="n"/>
      <c r="C78" s="9" t="n"/>
      <c r="D78" s="9" t="n"/>
      <c r="E78" s="9" t="n"/>
      <c r="F78" s="9" t="n"/>
      <c r="G78" s="15">
        <f>IF(COUNT(C78:F78)=0,"",AVERAGE(C78:F78))</f>
        <v/>
      </c>
      <c r="H78" s="11">
        <f>IF(G78="","",IF(OR(B78&gt;=0.02,G78&gt;=2.5),"Tier 1: assess and verify",IF(OR(B78&gt;=0.005,G78&gt;=2),"Tier 2: questionnaire and desk review","Tier 3: code of conduct only")))</f>
        <v/>
      </c>
    </row>
    <row r="79">
      <c r="A79" s="9" t="n"/>
      <c r="B79" s="14" t="n"/>
      <c r="C79" s="9" t="n"/>
      <c r="D79" s="9" t="n"/>
      <c r="E79" s="9" t="n"/>
      <c r="F79" s="9" t="n"/>
      <c r="G79" s="15">
        <f>IF(COUNT(C79:F79)=0,"",AVERAGE(C79:F79))</f>
        <v/>
      </c>
      <c r="H79" s="11">
        <f>IF(G79="","",IF(OR(B79&gt;=0.02,G79&gt;=2.5),"Tier 1: assess and verify",IF(OR(B79&gt;=0.005,G79&gt;=2),"Tier 2: questionnaire and desk review","Tier 3: code of conduct only")))</f>
        <v/>
      </c>
    </row>
    <row r="80">
      <c r="A80" s="9" t="n"/>
      <c r="B80" s="14" t="n"/>
      <c r="C80" s="9" t="n"/>
      <c r="D80" s="9" t="n"/>
      <c r="E80" s="9" t="n"/>
      <c r="F80" s="9" t="n"/>
      <c r="G80" s="15">
        <f>IF(COUNT(C80:F80)=0,"",AVERAGE(C80:F80))</f>
        <v/>
      </c>
      <c r="H80" s="11">
        <f>IF(G80="","",IF(OR(B80&gt;=0.02,G80&gt;=2.5),"Tier 1: assess and verify",IF(OR(B80&gt;=0.005,G80&gt;=2),"Tier 2: questionnaire and desk review","Tier 3: code of conduct only")))</f>
        <v/>
      </c>
    </row>
    <row r="81">
      <c r="A81" s="9" t="n"/>
      <c r="B81" s="14" t="n"/>
      <c r="C81" s="9" t="n"/>
      <c r="D81" s="9" t="n"/>
      <c r="E81" s="9" t="n"/>
      <c r="F81" s="9" t="n"/>
      <c r="G81" s="15">
        <f>IF(COUNT(C81:F81)=0,"",AVERAGE(C81:F81))</f>
        <v/>
      </c>
      <c r="H81" s="11">
        <f>IF(G81="","",IF(OR(B81&gt;=0.02,G81&gt;=2.5),"Tier 1: assess and verify",IF(OR(B81&gt;=0.005,G81&gt;=2),"Tier 2: questionnaire and desk review","Tier 3: code of conduct only")))</f>
        <v/>
      </c>
    </row>
    <row r="82">
      <c r="A82" s="9" t="n"/>
      <c r="B82" s="14" t="n"/>
      <c r="C82" s="9" t="n"/>
      <c r="D82" s="9" t="n"/>
      <c r="E82" s="9" t="n"/>
      <c r="F82" s="9" t="n"/>
      <c r="G82" s="15">
        <f>IF(COUNT(C82:F82)=0,"",AVERAGE(C82:F82))</f>
        <v/>
      </c>
      <c r="H82" s="11">
        <f>IF(G82="","",IF(OR(B82&gt;=0.02,G82&gt;=2.5),"Tier 1: assess and verify",IF(OR(B82&gt;=0.005,G82&gt;=2),"Tier 2: questionnaire and desk review","Tier 3: code of conduct only")))</f>
        <v/>
      </c>
    </row>
    <row r="83">
      <c r="A83" s="9" t="n"/>
      <c r="B83" s="14" t="n"/>
      <c r="C83" s="9" t="n"/>
      <c r="D83" s="9" t="n"/>
      <c r="E83" s="9" t="n"/>
      <c r="F83" s="9" t="n"/>
      <c r="G83" s="15">
        <f>IF(COUNT(C83:F83)=0,"",AVERAGE(C83:F83))</f>
        <v/>
      </c>
      <c r="H83" s="11">
        <f>IF(G83="","",IF(OR(B83&gt;=0.02,G83&gt;=2.5),"Tier 1: assess and verify",IF(OR(B83&gt;=0.005,G83&gt;=2),"Tier 2: questionnaire and desk review","Tier 3: code of conduct only")))</f>
        <v/>
      </c>
    </row>
    <row r="84">
      <c r="A84" s="9" t="n"/>
      <c r="B84" s="14" t="n"/>
      <c r="C84" s="9" t="n"/>
      <c r="D84" s="9" t="n"/>
      <c r="E84" s="9" t="n"/>
      <c r="F84" s="9" t="n"/>
      <c r="G84" s="15">
        <f>IF(COUNT(C84:F84)=0,"",AVERAGE(C84:F84))</f>
        <v/>
      </c>
      <c r="H84" s="11">
        <f>IF(G84="","",IF(OR(B84&gt;=0.02,G84&gt;=2.5),"Tier 1: assess and verify",IF(OR(B84&gt;=0.005,G84&gt;=2),"Tier 2: questionnaire and desk review","Tier 3: code of conduct only")))</f>
        <v/>
      </c>
    </row>
    <row r="85">
      <c r="A85" s="9" t="n"/>
      <c r="B85" s="14" t="n"/>
      <c r="C85" s="9" t="n"/>
      <c r="D85" s="9" t="n"/>
      <c r="E85" s="9" t="n"/>
      <c r="F85" s="9" t="n"/>
      <c r="G85" s="15">
        <f>IF(COUNT(C85:F85)=0,"",AVERAGE(C85:F85))</f>
        <v/>
      </c>
      <c r="H85" s="11">
        <f>IF(G85="","",IF(OR(B85&gt;=0.02,G85&gt;=2.5),"Tier 1: assess and verify",IF(OR(B85&gt;=0.005,G85&gt;=2),"Tier 2: questionnaire and desk review","Tier 3: code of conduct only")))</f>
        <v/>
      </c>
    </row>
    <row r="86">
      <c r="A86" s="9" t="n"/>
      <c r="B86" s="14" t="n"/>
      <c r="C86" s="9" t="n"/>
      <c r="D86" s="9" t="n"/>
      <c r="E86" s="9" t="n"/>
      <c r="F86" s="9" t="n"/>
      <c r="G86" s="15">
        <f>IF(COUNT(C86:F86)=0,"",AVERAGE(C86:F86))</f>
        <v/>
      </c>
      <c r="H86" s="11">
        <f>IF(G86="","",IF(OR(B86&gt;=0.02,G86&gt;=2.5),"Tier 1: assess and verify",IF(OR(B86&gt;=0.005,G86&gt;=2),"Tier 2: questionnaire and desk review","Tier 3: code of conduct only")))</f>
        <v/>
      </c>
    </row>
    <row r="87">
      <c r="A87" s="9" t="n"/>
      <c r="B87" s="14" t="n"/>
      <c r="C87" s="9" t="n"/>
      <c r="D87" s="9" t="n"/>
      <c r="E87" s="9" t="n"/>
      <c r="F87" s="9" t="n"/>
      <c r="G87" s="15">
        <f>IF(COUNT(C87:F87)=0,"",AVERAGE(C87:F87))</f>
        <v/>
      </c>
      <c r="H87" s="11">
        <f>IF(G87="","",IF(OR(B87&gt;=0.02,G87&gt;=2.5),"Tier 1: assess and verify",IF(OR(B87&gt;=0.005,G87&gt;=2),"Tier 2: questionnaire and desk review","Tier 3: code of conduct only")))</f>
        <v/>
      </c>
    </row>
    <row r="88">
      <c r="A88" s="9" t="n"/>
      <c r="B88" s="14" t="n"/>
      <c r="C88" s="9" t="n"/>
      <c r="D88" s="9" t="n"/>
      <c r="E88" s="9" t="n"/>
      <c r="F88" s="9" t="n"/>
      <c r="G88" s="15">
        <f>IF(COUNT(C88:F88)=0,"",AVERAGE(C88:F88))</f>
        <v/>
      </c>
      <c r="H88" s="11">
        <f>IF(G88="","",IF(OR(B88&gt;=0.02,G88&gt;=2.5),"Tier 1: assess and verify",IF(OR(B88&gt;=0.005,G88&gt;=2),"Tier 2: questionnaire and desk review","Tier 3: code of conduct only")))</f>
        <v/>
      </c>
    </row>
    <row r="89">
      <c r="A89" s="9" t="n"/>
      <c r="B89" s="14" t="n"/>
      <c r="C89" s="9" t="n"/>
      <c r="D89" s="9" t="n"/>
      <c r="E89" s="9" t="n"/>
      <c r="F89" s="9" t="n"/>
      <c r="G89" s="15">
        <f>IF(COUNT(C89:F89)=0,"",AVERAGE(C89:F89))</f>
        <v/>
      </c>
      <c r="H89" s="11">
        <f>IF(G89="","",IF(OR(B89&gt;=0.02,G89&gt;=2.5),"Tier 1: assess and verify",IF(OR(B89&gt;=0.005,G89&gt;=2),"Tier 2: questionnaire and desk review","Tier 3: code of conduct only")))</f>
        <v/>
      </c>
    </row>
    <row r="90">
      <c r="A90" s="9" t="n"/>
      <c r="B90" s="14" t="n"/>
      <c r="C90" s="9" t="n"/>
      <c r="D90" s="9" t="n"/>
      <c r="E90" s="9" t="n"/>
      <c r="F90" s="9" t="n"/>
      <c r="G90" s="15">
        <f>IF(COUNT(C90:F90)=0,"",AVERAGE(C90:F90))</f>
        <v/>
      </c>
      <c r="H90" s="11">
        <f>IF(G90="","",IF(OR(B90&gt;=0.02,G90&gt;=2.5),"Tier 1: assess and verify",IF(OR(B90&gt;=0.005,G90&gt;=2),"Tier 2: questionnaire and desk review","Tier 3: code of conduct only")))</f>
        <v/>
      </c>
    </row>
    <row r="91">
      <c r="A91" s="9" t="n"/>
      <c r="B91" s="14" t="n"/>
      <c r="C91" s="9" t="n"/>
      <c r="D91" s="9" t="n"/>
      <c r="E91" s="9" t="n"/>
      <c r="F91" s="9" t="n"/>
      <c r="G91" s="15">
        <f>IF(COUNT(C91:F91)=0,"",AVERAGE(C91:F91))</f>
        <v/>
      </c>
      <c r="H91" s="11">
        <f>IF(G91="","",IF(OR(B91&gt;=0.02,G91&gt;=2.5),"Tier 1: assess and verify",IF(OR(B91&gt;=0.005,G91&gt;=2),"Tier 2: questionnaire and desk review","Tier 3: code of conduct only")))</f>
        <v/>
      </c>
    </row>
    <row r="92">
      <c r="A92" s="9" t="n"/>
      <c r="B92" s="14" t="n"/>
      <c r="C92" s="9" t="n"/>
      <c r="D92" s="9" t="n"/>
      <c r="E92" s="9" t="n"/>
      <c r="F92" s="9" t="n"/>
      <c r="G92" s="15">
        <f>IF(COUNT(C92:F92)=0,"",AVERAGE(C92:F92))</f>
        <v/>
      </c>
      <c r="H92" s="11">
        <f>IF(G92="","",IF(OR(B92&gt;=0.02,G92&gt;=2.5),"Tier 1: assess and verify",IF(OR(B92&gt;=0.005,G92&gt;=2),"Tier 2: questionnaire and desk review","Tier 3: code of conduct only")))</f>
        <v/>
      </c>
    </row>
    <row r="93">
      <c r="A93" s="9" t="n"/>
      <c r="B93" s="14" t="n"/>
      <c r="C93" s="9" t="n"/>
      <c r="D93" s="9" t="n"/>
      <c r="E93" s="9" t="n"/>
      <c r="F93" s="9" t="n"/>
      <c r="G93" s="15">
        <f>IF(COUNT(C93:F93)=0,"",AVERAGE(C93:F93))</f>
        <v/>
      </c>
      <c r="H93" s="11">
        <f>IF(G93="","",IF(OR(B93&gt;=0.02,G93&gt;=2.5),"Tier 1: assess and verify",IF(OR(B93&gt;=0.005,G93&gt;=2),"Tier 2: questionnaire and desk review","Tier 3: code of conduct only")))</f>
        <v/>
      </c>
    </row>
    <row r="94">
      <c r="A94" s="9" t="n"/>
      <c r="B94" s="14" t="n"/>
      <c r="C94" s="9" t="n"/>
      <c r="D94" s="9" t="n"/>
      <c r="E94" s="9" t="n"/>
      <c r="F94" s="9" t="n"/>
      <c r="G94" s="15">
        <f>IF(COUNT(C94:F94)=0,"",AVERAGE(C94:F94))</f>
        <v/>
      </c>
      <c r="H94" s="11">
        <f>IF(G94="","",IF(OR(B94&gt;=0.02,G94&gt;=2.5),"Tier 1: assess and verify",IF(OR(B94&gt;=0.005,G94&gt;=2),"Tier 2: questionnaire and desk review","Tier 3: code of conduct only")))</f>
        <v/>
      </c>
    </row>
    <row r="95">
      <c r="A95" s="9" t="n"/>
      <c r="B95" s="14" t="n"/>
      <c r="C95" s="9" t="n"/>
      <c r="D95" s="9" t="n"/>
      <c r="E95" s="9" t="n"/>
      <c r="F95" s="9" t="n"/>
      <c r="G95" s="15">
        <f>IF(COUNT(C95:F95)=0,"",AVERAGE(C95:F95))</f>
        <v/>
      </c>
      <c r="H95" s="11">
        <f>IF(G95="","",IF(OR(B95&gt;=0.02,G95&gt;=2.5),"Tier 1: assess and verify",IF(OR(B95&gt;=0.005,G95&gt;=2),"Tier 2: questionnaire and desk review","Tier 3: code of conduct only")))</f>
        <v/>
      </c>
    </row>
    <row r="96">
      <c r="A96" s="9" t="n"/>
      <c r="B96" s="14" t="n"/>
      <c r="C96" s="9" t="n"/>
      <c r="D96" s="9" t="n"/>
      <c r="E96" s="9" t="n"/>
      <c r="F96" s="9" t="n"/>
      <c r="G96" s="15">
        <f>IF(COUNT(C96:F96)=0,"",AVERAGE(C96:F96))</f>
        <v/>
      </c>
      <c r="H96" s="11">
        <f>IF(G96="","",IF(OR(B96&gt;=0.02,G96&gt;=2.5),"Tier 1: assess and verify",IF(OR(B96&gt;=0.005,G96&gt;=2),"Tier 2: questionnaire and desk review","Tier 3: code of conduct only")))</f>
        <v/>
      </c>
    </row>
    <row r="97">
      <c r="A97" s="9" t="n"/>
      <c r="B97" s="14" t="n"/>
      <c r="C97" s="9" t="n"/>
      <c r="D97" s="9" t="n"/>
      <c r="E97" s="9" t="n"/>
      <c r="F97" s="9" t="n"/>
      <c r="G97" s="15">
        <f>IF(COUNT(C97:F97)=0,"",AVERAGE(C97:F97))</f>
        <v/>
      </c>
      <c r="H97" s="11">
        <f>IF(G97="","",IF(OR(B97&gt;=0.02,G97&gt;=2.5),"Tier 1: assess and verify",IF(OR(B97&gt;=0.005,G97&gt;=2),"Tier 2: questionnaire and desk review","Tier 3: code of conduct only")))</f>
        <v/>
      </c>
    </row>
    <row r="98">
      <c r="A98" s="9" t="n"/>
      <c r="B98" s="14" t="n"/>
      <c r="C98" s="9" t="n"/>
      <c r="D98" s="9" t="n"/>
      <c r="E98" s="9" t="n"/>
      <c r="F98" s="9" t="n"/>
      <c r="G98" s="15">
        <f>IF(COUNT(C98:F98)=0,"",AVERAGE(C98:F98))</f>
        <v/>
      </c>
      <c r="H98" s="11">
        <f>IF(G98="","",IF(OR(B98&gt;=0.02,G98&gt;=2.5),"Tier 1: assess and verify",IF(OR(B98&gt;=0.005,G98&gt;=2),"Tier 2: questionnaire and desk review","Tier 3: code of conduct only")))</f>
        <v/>
      </c>
    </row>
    <row r="99">
      <c r="A99" s="9" t="n"/>
      <c r="B99" s="14" t="n"/>
      <c r="C99" s="9" t="n"/>
      <c r="D99" s="9" t="n"/>
      <c r="E99" s="9" t="n"/>
      <c r="F99" s="9" t="n"/>
      <c r="G99" s="15">
        <f>IF(COUNT(C99:F99)=0,"",AVERAGE(C99:F99))</f>
        <v/>
      </c>
      <c r="H99" s="11">
        <f>IF(G99="","",IF(OR(B99&gt;=0.02,G99&gt;=2.5),"Tier 1: assess and verify",IF(OR(B99&gt;=0.005,G99&gt;=2),"Tier 2: questionnaire and desk review","Tier 3: code of conduct only")))</f>
        <v/>
      </c>
    </row>
    <row r="100">
      <c r="A100" s="9" t="n"/>
      <c r="B100" s="14" t="n"/>
      <c r="C100" s="9" t="n"/>
      <c r="D100" s="9" t="n"/>
      <c r="E100" s="9" t="n"/>
      <c r="F100" s="9" t="n"/>
      <c r="G100" s="15">
        <f>IF(COUNT(C100:F100)=0,"",AVERAGE(C100:F100))</f>
        <v/>
      </c>
      <c r="H100" s="11">
        <f>IF(G100="","",IF(OR(B100&gt;=0.02,G100&gt;=2.5),"Tier 1: assess and verify",IF(OR(B100&gt;=0.005,G100&gt;=2),"Tier 2: questionnaire and desk review","Tier 3: code of conduct only")))</f>
        <v/>
      </c>
    </row>
    <row r="101">
      <c r="A101" s="9" t="n"/>
      <c r="B101" s="14" t="n"/>
      <c r="C101" s="9" t="n"/>
      <c r="D101" s="9" t="n"/>
      <c r="E101" s="9" t="n"/>
      <c r="F101" s="9" t="n"/>
      <c r="G101" s="15">
        <f>IF(COUNT(C101:F101)=0,"",AVERAGE(C101:F101))</f>
        <v/>
      </c>
      <c r="H101" s="11">
        <f>IF(G101="","",IF(OR(B101&gt;=0.02,G101&gt;=2.5),"Tier 1: assess and verify",IF(OR(B101&gt;=0.005,G101&gt;=2),"Tier 2: questionnaire and desk review","Tier 3: code of conduct only")))</f>
        <v/>
      </c>
    </row>
    <row r="102">
      <c r="A102" s="9" t="n"/>
      <c r="B102" s="14" t="n"/>
      <c r="C102" s="9" t="n"/>
      <c r="D102" s="9" t="n"/>
      <c r="E102" s="9" t="n"/>
      <c r="F102" s="9" t="n"/>
      <c r="G102" s="15">
        <f>IF(COUNT(C102:F102)=0,"",AVERAGE(C102:F102))</f>
        <v/>
      </c>
      <c r="H102" s="11">
        <f>IF(G102="","",IF(OR(B102&gt;=0.02,G102&gt;=2.5),"Tier 1: assess and verify",IF(OR(B102&gt;=0.005,G102&gt;=2),"Tier 2: questionnaire and desk review","Tier 3: code of conduct only")))</f>
        <v/>
      </c>
    </row>
    <row r="103">
      <c r="A103" s="9" t="n"/>
      <c r="B103" s="14" t="n"/>
      <c r="C103" s="9" t="n"/>
      <c r="D103" s="9" t="n"/>
      <c r="E103" s="9" t="n"/>
      <c r="F103" s="9" t="n"/>
      <c r="G103" s="15">
        <f>IF(COUNT(C103:F103)=0,"",AVERAGE(C103:F103))</f>
        <v/>
      </c>
      <c r="H103" s="11">
        <f>IF(G103="","",IF(OR(B103&gt;=0.02,G103&gt;=2.5),"Tier 1: assess and verify",IF(OR(B103&gt;=0.005,G103&gt;=2),"Tier 2: questionnaire and desk review","Tier 3: code of conduct only")))</f>
        <v/>
      </c>
    </row>
    <row r="104">
      <c r="A104" s="9" t="n"/>
      <c r="B104" s="14" t="n"/>
      <c r="C104" s="9" t="n"/>
      <c r="D104" s="9" t="n"/>
      <c r="E104" s="9" t="n"/>
      <c r="F104" s="9" t="n"/>
      <c r="G104" s="15">
        <f>IF(COUNT(C104:F104)=0,"",AVERAGE(C104:F104))</f>
        <v/>
      </c>
      <c r="H104" s="11">
        <f>IF(G104="","",IF(OR(B104&gt;=0.02,G104&gt;=2.5),"Tier 1: assess and verify",IF(OR(B104&gt;=0.005,G104&gt;=2),"Tier 2: questionnaire and desk review","Tier 3: code of conduct only")))</f>
        <v/>
      </c>
    </row>
    <row r="107" ht="30" customHeight="1">
      <c r="A107" s="16" t="inlineStr">
        <is>
          <t>Sector and location risk can come from your own knowledge, public indices or TERRA. Keep asks proportionate: under the EU CSRD value chain cap, companies may not ask suppliers with fewer than 1,000 employees for more than the voluntary VSME standard covers.</t>
        </is>
      </c>
    </row>
    <row r="108"/>
  </sheetData>
  <mergeCells count="1">
    <mergeCell ref="A107:H108"/>
  </mergeCells>
  <pageMargins left="0.75" right="0.75" top="1" bottom="1" header="0.5" footer="0.5"/>
  <pageSetup orientation="landscape" fitToHeight="0"/>
</worksheet>
</file>

<file path=xl/worksheets/sheet4.xml><?xml version="1.0" encoding="utf-8"?>
<worksheet xmlns="http://schemas.openxmlformats.org/spreadsheetml/2006/main">
  <sheetPr>
    <outlinePr summaryBelow="1" summaryRight="1"/>
    <pageSetUpPr fitToPage="1"/>
  </sheetPr>
  <dimension ref="A1:F14"/>
  <sheetViews>
    <sheetView showGridLines="0" workbookViewId="0">
      <selection activeCell="A1" sqref="A1"/>
    </sheetView>
  </sheetViews>
  <sheetFormatPr baseColWidth="8" defaultRowHeight="15"/>
  <cols>
    <col width="44" customWidth="1" min="1" max="1"/>
    <col width="10" customWidth="1" min="2" max="2"/>
    <col width="12" customWidth="1" min="3" max="3"/>
    <col width="12" customWidth="1" min="4" max="4"/>
    <col width="12" customWidth="1" min="5" max="5"/>
    <col width="60" customWidth="1" min="6" max="6"/>
  </cols>
  <sheetData>
    <row r="1">
      <c r="A1" s="5" t="inlineStr">
        <is>
          <t>Supplier ESG scorecard</t>
        </is>
      </c>
    </row>
    <row r="2">
      <c r="A2" s="6" t="inlineStr">
        <is>
          <t>Score 0 to 4 on each criterion from questionnaire answers and evidence. Weights are editable and should add to 100.</t>
        </is>
      </c>
    </row>
    <row r="4" ht="36" customHeight="1">
      <c r="A4" s="7" t="inlineStr">
        <is>
          <t>Criterion</t>
        </is>
      </c>
      <c r="B4" s="7" t="inlineStr">
        <is>
          <t>Weight</t>
        </is>
      </c>
      <c r="C4" s="7" t="inlineStr">
        <is>
          <t>Supplier A</t>
        </is>
      </c>
      <c r="D4" s="7" t="inlineStr">
        <is>
          <t>Supplier B</t>
        </is>
      </c>
      <c r="E4" s="7" t="inlineStr">
        <is>
          <t>Supplier C</t>
        </is>
      </c>
      <c r="F4" s="7" t="inlineStr">
        <is>
          <t>Evidence to ask for</t>
        </is>
      </c>
    </row>
    <row r="5">
      <c r="A5" s="3" t="inlineStr">
        <is>
          <t>Environmental compliance (consents, no major violations)</t>
        </is>
      </c>
      <c r="B5" s="9" t="n">
        <v>15</v>
      </c>
      <c r="C5" s="9" t="n">
        <v>3</v>
      </c>
      <c r="D5" s="9" t="n">
        <v>2</v>
      </c>
      <c r="E5" s="9" t="n">
        <v>4</v>
      </c>
      <c r="F5" s="3" t="inlineStr">
        <is>
          <t>Consent to operate, pollution control board records</t>
        </is>
      </c>
    </row>
    <row r="6">
      <c r="A6" s="3" t="inlineStr">
        <is>
          <t>Energy and GHG data (Scope 1 and 2)</t>
        </is>
      </c>
      <c r="B6" s="9" t="n">
        <v>20</v>
      </c>
      <c r="C6" s="9" t="n">
        <v>2</v>
      </c>
      <c r="D6" s="9" t="n">
        <v>1</v>
      </c>
      <c r="E6" s="9" t="n">
        <v>3</v>
      </c>
      <c r="F6" s="3" t="inlineStr">
        <is>
          <t>Electricity and fuel bills, calculations</t>
        </is>
      </c>
    </row>
    <row r="7">
      <c r="A7" s="3" t="inlineStr">
        <is>
          <t>Water and waste management</t>
        </is>
      </c>
      <c r="B7" s="9" t="n">
        <v>10</v>
      </c>
      <c r="C7" s="9" t="n">
        <v>3</v>
      </c>
      <c r="D7" s="9" t="n">
        <v>2</v>
      </c>
      <c r="E7" s="9" t="n">
        <v>3</v>
      </c>
      <c r="F7" s="3" t="inlineStr">
        <is>
          <t>Water meters, waste manifests, authorised recyclers</t>
        </is>
      </c>
    </row>
    <row r="8">
      <c r="A8" s="3" t="inlineStr">
        <is>
          <t>Health and safety (LTIFR, training)</t>
        </is>
      </c>
      <c r="B8" s="9" t="n">
        <v>15</v>
      </c>
      <c r="C8" s="9" t="n">
        <v>2</v>
      </c>
      <c r="D8" s="9" t="n">
        <v>3</v>
      </c>
      <c r="E8" s="9" t="n">
        <v>3</v>
      </c>
      <c r="F8" s="3" t="inlineStr">
        <is>
          <t>Incident register, training records</t>
        </is>
      </c>
    </row>
    <row r="9">
      <c r="A9" s="3" t="inlineStr">
        <is>
          <t>Labour practices (minimum wage, hours, no child or forced labour)</t>
        </is>
      </c>
      <c r="B9" s="9" t="n">
        <v>20</v>
      </c>
      <c r="C9" s="9" t="n">
        <v>3</v>
      </c>
      <c r="D9" s="9" t="n">
        <v>3</v>
      </c>
      <c r="E9" s="9" t="n">
        <v>4</v>
      </c>
      <c r="F9" s="3" t="inlineStr">
        <is>
          <t>Wage register, attendance, age records, grievance log</t>
        </is>
      </c>
    </row>
    <row r="10">
      <c r="A10" s="3" t="inlineStr">
        <is>
          <t>Business ethics and anti-bribery</t>
        </is>
      </c>
      <c r="B10" s="9" t="n">
        <v>10</v>
      </c>
      <c r="C10" s="9" t="n">
        <v>4</v>
      </c>
      <c r="D10" s="9" t="n">
        <v>3</v>
      </c>
      <c r="E10" s="9" t="n">
        <v>3</v>
      </c>
      <c r="F10" s="3" t="inlineStr">
        <is>
          <t>Policy, training, declarations</t>
        </is>
      </c>
    </row>
    <row r="11">
      <c r="A11" s="3" t="inlineStr">
        <is>
          <t>Management systems and certifications (ISO 14001, 45001, ZED)</t>
        </is>
      </c>
      <c r="B11" s="9" t="n">
        <v>10</v>
      </c>
      <c r="C11" s="9" t="n">
        <v>2</v>
      </c>
      <c r="D11" s="9" t="n">
        <v>2</v>
      </c>
      <c r="E11" s="9" t="n">
        <v>4</v>
      </c>
      <c r="F11" s="3" t="inlineStr">
        <is>
          <t>Certificates</t>
        </is>
      </c>
    </row>
    <row r="12">
      <c r="A12" s="17" t="inlineStr">
        <is>
          <t>Weighted score out of 100</t>
        </is>
      </c>
      <c r="B12" s="11">
        <f>SUM(B5:B11)</f>
        <v/>
      </c>
      <c r="C12" s="15">
        <f>SUMPRODUCT($B$5:$B$11,C5:C11)/4</f>
        <v/>
      </c>
      <c r="D12" s="15">
        <f>SUMPRODUCT($B$5:$B$11,D5:D11)/4</f>
        <v/>
      </c>
      <c r="E12" s="15">
        <f>SUMPRODUCT($B$5:$B$11,E5:E11)/4</f>
        <v/>
      </c>
    </row>
    <row r="13">
      <c r="A13" s="17" t="inlineStr">
        <is>
          <t>Rating</t>
        </is>
      </c>
      <c r="C13" s="11">
        <f>IF(C12&gt;=75,"Leader",IF(C12&gt;=55,"Meets expectations",IF(C12&gt;=35,"Improvement plan","High risk: act now")))</f>
        <v/>
      </c>
      <c r="D13" s="11">
        <f>IF(D12&gt;=75,"Leader",IF(D12&gt;=55,"Meets expectations",IF(D12&gt;=35,"Improvement plan","High risk: act now")))</f>
        <v/>
      </c>
      <c r="E13" s="11">
        <f>IF(E12&gt;=75,"Leader",IF(E12&gt;=55,"Meets expectations",IF(E12&gt;=35,"Improvement plan","High risk: act now")))</f>
        <v/>
      </c>
    </row>
    <row r="14">
      <c r="A14" t="inlineStr">
        <is>
          <t>Weights check</t>
        </is>
      </c>
      <c r="B14" s="11">
        <f>IF(B12=100,"OK","Must add to 100")</f>
        <v/>
      </c>
    </row>
  </sheetData>
  <pageMargins left="0.75" right="0.75" top="1" bottom="1" header="0.5" footer="0.5"/>
  <pageSetup orientation="landscape" fitToHeight="0"/>
</worksheet>
</file>

<file path=xl/worksheets/sheet5.xml><?xml version="1.0" encoding="utf-8"?>
<worksheet xmlns="http://schemas.openxmlformats.org/spreadsheetml/2006/main">
  <sheetPr>
    <outlinePr summaryBelow="1" summaryRight="1"/>
    <pageSetUpPr fitToPage="1"/>
  </sheetPr>
  <dimension ref="A1:K204"/>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2" customWidth="1" min="2" max="2"/>
    <col width="14" customWidth="1" min="3" max="3"/>
    <col width="14" customWidth="1" min="4" max="4"/>
    <col width="14" customWidth="1" min="5" max="5"/>
    <col width="10" customWidth="1" min="6" max="6"/>
    <col width="40" customWidth="1" min="7" max="7"/>
    <col width="16" customWidth="1" min="8" max="8"/>
    <col width="13" customWidth="1" min="9" max="9"/>
    <col width="13" customWidth="1" min="10" max="10"/>
    <col width="12" customWidth="1" min="11" max="11"/>
  </cols>
  <sheetData>
    <row r="1">
      <c r="A1" s="5" t="inlineStr">
        <is>
          <t>Supplier engagement tracker</t>
        </is>
      </c>
    </row>
    <row r="2">
      <c r="A2" s="6" t="inlineStr">
        <is>
          <t>One row per supplier in Tiers 1 and 2.</t>
        </is>
      </c>
    </row>
    <row r="4" ht="36" customHeight="1">
      <c r="A4" s="7" t="inlineStr">
        <is>
          <t>Supplier</t>
        </is>
      </c>
      <c r="B4" s="7" t="inlineStr">
        <is>
          <t>Tier</t>
        </is>
      </c>
      <c r="C4" s="7" t="inlineStr">
        <is>
          <t>Code of conduct signed</t>
        </is>
      </c>
      <c r="D4" s="7" t="inlineStr">
        <is>
          <t>Questionnaire sent</t>
        </is>
      </c>
      <c r="E4" s="7" t="inlineStr">
        <is>
          <t>Response received</t>
        </is>
      </c>
      <c r="F4" s="7" t="inlineStr">
        <is>
          <t>Score</t>
        </is>
      </c>
      <c r="G4" s="7" t="inlineStr">
        <is>
          <t>Corrective actions agreed</t>
        </is>
      </c>
      <c r="H4" s="7" t="inlineStr">
        <is>
          <t>Owner</t>
        </is>
      </c>
      <c r="I4" s="7" t="inlineStr">
        <is>
          <t>Due date</t>
        </is>
      </c>
      <c r="J4" s="7" t="inlineStr">
        <is>
          <t>Status</t>
        </is>
      </c>
      <c r="K4" s="7" t="inlineStr">
        <is>
          <t>Days overdue</t>
        </is>
      </c>
    </row>
    <row r="5">
      <c r="A5" s="9" t="inlineStr">
        <is>
          <t>Castings supplier A</t>
        </is>
      </c>
      <c r="B5" s="9" t="inlineStr">
        <is>
          <t>Tier 1</t>
        </is>
      </c>
      <c r="C5" s="9" t="inlineStr">
        <is>
          <t>Yes</t>
        </is>
      </c>
      <c r="D5" s="18" t="n">
        <v>46127</v>
      </c>
      <c r="E5" s="18" t="n">
        <v>46162</v>
      </c>
      <c r="F5" s="9" t="n">
        <v>58</v>
      </c>
      <c r="G5" s="9" t="inlineStr">
        <is>
          <t>Install sub-meters; share monthly energy data</t>
        </is>
      </c>
      <c r="H5" s="9" t="inlineStr">
        <is>
          <t>Procurement lead</t>
        </is>
      </c>
      <c r="I5" s="18" t="n">
        <v>46295</v>
      </c>
      <c r="J5" s="9" t="inlineStr">
        <is>
          <t>In progress</t>
        </is>
      </c>
      <c r="K5" s="19">
        <f>IF(OR(I5="",J5="Done"),"",MAX(0,TODAY()-I5))</f>
        <v/>
      </c>
    </row>
    <row r="6">
      <c r="A6" s="9" t="inlineStr">
        <is>
          <t>Packaging supplier B</t>
        </is>
      </c>
      <c r="B6" s="9" t="inlineStr">
        <is>
          <t>Tier 2</t>
        </is>
      </c>
      <c r="C6" s="9" t="inlineStr">
        <is>
          <t>Yes</t>
        </is>
      </c>
      <c r="D6" s="18" t="n">
        <v>46127</v>
      </c>
      <c r="E6" s="18" t="n"/>
      <c r="F6" s="9" t="n"/>
      <c r="G6" s="9" t="inlineStr">
        <is>
          <t>Chase response</t>
        </is>
      </c>
      <c r="H6" s="9" t="inlineStr">
        <is>
          <t>Buyer</t>
        </is>
      </c>
      <c r="I6" s="18" t="n">
        <v>46203</v>
      </c>
      <c r="J6" s="9" t="inlineStr">
        <is>
          <t>Not started</t>
        </is>
      </c>
      <c r="K6" s="19">
        <f>IF(OR(I6="",J6="Done"),"",MAX(0,TODAY()-I6))</f>
        <v/>
      </c>
    </row>
    <row r="7">
      <c r="A7" s="9" t="n"/>
      <c r="B7" s="9" t="n"/>
      <c r="C7" s="9" t="n"/>
      <c r="D7" s="18" t="n"/>
      <c r="E7" s="18" t="n"/>
      <c r="F7" s="9" t="n"/>
      <c r="G7" s="9" t="n"/>
      <c r="H7" s="9" t="n"/>
      <c r="I7" s="18" t="n"/>
      <c r="J7" s="9" t="n"/>
      <c r="K7" s="19">
        <f>IF(OR(I7="",J7="Done"),"",MAX(0,TODAY()-I7))</f>
        <v/>
      </c>
    </row>
    <row r="8">
      <c r="A8" s="9" t="n"/>
      <c r="B8" s="9" t="n"/>
      <c r="C8" s="9" t="n"/>
      <c r="D8" s="18" t="n"/>
      <c r="E8" s="18" t="n"/>
      <c r="F8" s="9" t="n"/>
      <c r="G8" s="9" t="n"/>
      <c r="H8" s="9" t="n"/>
      <c r="I8" s="18" t="n"/>
      <c r="J8" s="9" t="n"/>
      <c r="K8" s="19">
        <f>IF(OR(I8="",J8="Done"),"",MAX(0,TODAY()-I8))</f>
        <v/>
      </c>
    </row>
    <row r="9">
      <c r="A9" s="9" t="n"/>
      <c r="B9" s="9" t="n"/>
      <c r="C9" s="9" t="n"/>
      <c r="D9" s="18" t="n"/>
      <c r="E9" s="18" t="n"/>
      <c r="F9" s="9" t="n"/>
      <c r="G9" s="9" t="n"/>
      <c r="H9" s="9" t="n"/>
      <c r="I9" s="18" t="n"/>
      <c r="J9" s="9" t="n"/>
      <c r="K9" s="19">
        <f>IF(OR(I9="",J9="Done"),"",MAX(0,TODAY()-I9))</f>
        <v/>
      </c>
    </row>
    <row r="10">
      <c r="A10" s="9" t="n"/>
      <c r="B10" s="9" t="n"/>
      <c r="C10" s="9" t="n"/>
      <c r="D10" s="18" t="n"/>
      <c r="E10" s="18" t="n"/>
      <c r="F10" s="9" t="n"/>
      <c r="G10" s="9" t="n"/>
      <c r="H10" s="9" t="n"/>
      <c r="I10" s="18" t="n"/>
      <c r="J10" s="9" t="n"/>
      <c r="K10" s="19">
        <f>IF(OR(I10="",J10="Done"),"",MAX(0,TODAY()-I10))</f>
        <v/>
      </c>
    </row>
    <row r="11">
      <c r="A11" s="9" t="n"/>
      <c r="B11" s="9" t="n"/>
      <c r="C11" s="9" t="n"/>
      <c r="D11" s="18" t="n"/>
      <c r="E11" s="18" t="n"/>
      <c r="F11" s="9" t="n"/>
      <c r="G11" s="9" t="n"/>
      <c r="H11" s="9" t="n"/>
      <c r="I11" s="18" t="n"/>
      <c r="J11" s="9" t="n"/>
      <c r="K11" s="19">
        <f>IF(OR(I11="",J11="Done"),"",MAX(0,TODAY()-I11))</f>
        <v/>
      </c>
    </row>
    <row r="12">
      <c r="A12" s="9" t="n"/>
      <c r="B12" s="9" t="n"/>
      <c r="C12" s="9" t="n"/>
      <c r="D12" s="18" t="n"/>
      <c r="E12" s="18" t="n"/>
      <c r="F12" s="9" t="n"/>
      <c r="G12" s="9" t="n"/>
      <c r="H12" s="9" t="n"/>
      <c r="I12" s="18" t="n"/>
      <c r="J12" s="9" t="n"/>
      <c r="K12" s="19">
        <f>IF(OR(I12="",J12="Done"),"",MAX(0,TODAY()-I12))</f>
        <v/>
      </c>
    </row>
    <row r="13">
      <c r="A13" s="9" t="n"/>
      <c r="B13" s="9" t="n"/>
      <c r="C13" s="9" t="n"/>
      <c r="D13" s="18" t="n"/>
      <c r="E13" s="18" t="n"/>
      <c r="F13" s="9" t="n"/>
      <c r="G13" s="9" t="n"/>
      <c r="H13" s="9" t="n"/>
      <c r="I13" s="18" t="n"/>
      <c r="J13" s="9" t="n"/>
      <c r="K13" s="19">
        <f>IF(OR(I13="",J13="Done"),"",MAX(0,TODAY()-I13))</f>
        <v/>
      </c>
    </row>
    <row r="14">
      <c r="A14" s="9" t="n"/>
      <c r="B14" s="9" t="n"/>
      <c r="C14" s="9" t="n"/>
      <c r="D14" s="18" t="n"/>
      <c r="E14" s="18" t="n"/>
      <c r="F14" s="9" t="n"/>
      <c r="G14" s="9" t="n"/>
      <c r="H14" s="9" t="n"/>
      <c r="I14" s="18" t="n"/>
      <c r="J14" s="9" t="n"/>
      <c r="K14" s="19">
        <f>IF(OR(I14="",J14="Done"),"",MAX(0,TODAY()-I14))</f>
        <v/>
      </c>
    </row>
    <row r="15">
      <c r="A15" s="9" t="n"/>
      <c r="B15" s="9" t="n"/>
      <c r="C15" s="9" t="n"/>
      <c r="D15" s="18" t="n"/>
      <c r="E15" s="18" t="n"/>
      <c r="F15" s="9" t="n"/>
      <c r="G15" s="9" t="n"/>
      <c r="H15" s="9" t="n"/>
      <c r="I15" s="18" t="n"/>
      <c r="J15" s="9" t="n"/>
      <c r="K15" s="19">
        <f>IF(OR(I15="",J15="Done"),"",MAX(0,TODAY()-I15))</f>
        <v/>
      </c>
    </row>
    <row r="16">
      <c r="A16" s="9" t="n"/>
      <c r="B16" s="9" t="n"/>
      <c r="C16" s="9" t="n"/>
      <c r="D16" s="18" t="n"/>
      <c r="E16" s="18" t="n"/>
      <c r="F16" s="9" t="n"/>
      <c r="G16" s="9" t="n"/>
      <c r="H16" s="9" t="n"/>
      <c r="I16" s="18" t="n"/>
      <c r="J16" s="9" t="n"/>
      <c r="K16" s="19">
        <f>IF(OR(I16="",J16="Done"),"",MAX(0,TODAY()-I16))</f>
        <v/>
      </c>
    </row>
    <row r="17">
      <c r="A17" s="9" t="n"/>
      <c r="B17" s="9" t="n"/>
      <c r="C17" s="9" t="n"/>
      <c r="D17" s="18" t="n"/>
      <c r="E17" s="18" t="n"/>
      <c r="F17" s="9" t="n"/>
      <c r="G17" s="9" t="n"/>
      <c r="H17" s="9" t="n"/>
      <c r="I17" s="18" t="n"/>
      <c r="J17" s="9" t="n"/>
      <c r="K17" s="19">
        <f>IF(OR(I17="",J17="Done"),"",MAX(0,TODAY()-I17))</f>
        <v/>
      </c>
    </row>
    <row r="18">
      <c r="A18" s="9" t="n"/>
      <c r="B18" s="9" t="n"/>
      <c r="C18" s="9" t="n"/>
      <c r="D18" s="18" t="n"/>
      <c r="E18" s="18" t="n"/>
      <c r="F18" s="9" t="n"/>
      <c r="G18" s="9" t="n"/>
      <c r="H18" s="9" t="n"/>
      <c r="I18" s="18" t="n"/>
      <c r="J18" s="9" t="n"/>
      <c r="K18" s="19">
        <f>IF(OR(I18="",J18="Done"),"",MAX(0,TODAY()-I18))</f>
        <v/>
      </c>
    </row>
    <row r="19">
      <c r="A19" s="9" t="n"/>
      <c r="B19" s="9" t="n"/>
      <c r="C19" s="9" t="n"/>
      <c r="D19" s="18" t="n"/>
      <c r="E19" s="18" t="n"/>
      <c r="F19" s="9" t="n"/>
      <c r="G19" s="9" t="n"/>
      <c r="H19" s="9" t="n"/>
      <c r="I19" s="18" t="n"/>
      <c r="J19" s="9" t="n"/>
      <c r="K19" s="19">
        <f>IF(OR(I19="",J19="Done"),"",MAX(0,TODAY()-I19))</f>
        <v/>
      </c>
    </row>
    <row r="20">
      <c r="A20" s="9" t="n"/>
      <c r="B20" s="9" t="n"/>
      <c r="C20" s="9" t="n"/>
      <c r="D20" s="18" t="n"/>
      <c r="E20" s="18" t="n"/>
      <c r="F20" s="9" t="n"/>
      <c r="G20" s="9" t="n"/>
      <c r="H20" s="9" t="n"/>
      <c r="I20" s="18" t="n"/>
      <c r="J20" s="9" t="n"/>
      <c r="K20" s="19">
        <f>IF(OR(I20="",J20="Done"),"",MAX(0,TODAY()-I20))</f>
        <v/>
      </c>
    </row>
    <row r="21">
      <c r="A21" s="9" t="n"/>
      <c r="B21" s="9" t="n"/>
      <c r="C21" s="9" t="n"/>
      <c r="D21" s="18" t="n"/>
      <c r="E21" s="18" t="n"/>
      <c r="F21" s="9" t="n"/>
      <c r="G21" s="9" t="n"/>
      <c r="H21" s="9" t="n"/>
      <c r="I21" s="18" t="n"/>
      <c r="J21" s="9" t="n"/>
      <c r="K21" s="19">
        <f>IF(OR(I21="",J21="Done"),"",MAX(0,TODAY()-I21))</f>
        <v/>
      </c>
    </row>
    <row r="22">
      <c r="A22" s="9" t="n"/>
      <c r="B22" s="9" t="n"/>
      <c r="C22" s="9" t="n"/>
      <c r="D22" s="18" t="n"/>
      <c r="E22" s="18" t="n"/>
      <c r="F22" s="9" t="n"/>
      <c r="G22" s="9" t="n"/>
      <c r="H22" s="9" t="n"/>
      <c r="I22" s="18" t="n"/>
      <c r="J22" s="9" t="n"/>
      <c r="K22" s="19">
        <f>IF(OR(I22="",J22="Done"),"",MAX(0,TODAY()-I22))</f>
        <v/>
      </c>
    </row>
    <row r="23">
      <c r="A23" s="9" t="n"/>
      <c r="B23" s="9" t="n"/>
      <c r="C23" s="9" t="n"/>
      <c r="D23" s="18" t="n"/>
      <c r="E23" s="18" t="n"/>
      <c r="F23" s="9" t="n"/>
      <c r="G23" s="9" t="n"/>
      <c r="H23" s="9" t="n"/>
      <c r="I23" s="18" t="n"/>
      <c r="J23" s="9" t="n"/>
      <c r="K23" s="19">
        <f>IF(OR(I23="",J23="Done"),"",MAX(0,TODAY()-I23))</f>
        <v/>
      </c>
    </row>
    <row r="24">
      <c r="A24" s="9" t="n"/>
      <c r="B24" s="9" t="n"/>
      <c r="C24" s="9" t="n"/>
      <c r="D24" s="18" t="n"/>
      <c r="E24" s="18" t="n"/>
      <c r="F24" s="9" t="n"/>
      <c r="G24" s="9" t="n"/>
      <c r="H24" s="9" t="n"/>
      <c r="I24" s="18" t="n"/>
      <c r="J24" s="9" t="n"/>
      <c r="K24" s="19">
        <f>IF(OR(I24="",J24="Done"),"",MAX(0,TODAY()-I24))</f>
        <v/>
      </c>
    </row>
    <row r="25">
      <c r="A25" s="9" t="n"/>
      <c r="B25" s="9" t="n"/>
      <c r="C25" s="9" t="n"/>
      <c r="D25" s="18" t="n"/>
      <c r="E25" s="18" t="n"/>
      <c r="F25" s="9" t="n"/>
      <c r="G25" s="9" t="n"/>
      <c r="H25" s="9" t="n"/>
      <c r="I25" s="18" t="n"/>
      <c r="J25" s="9" t="n"/>
      <c r="K25" s="19">
        <f>IF(OR(I25="",J25="Done"),"",MAX(0,TODAY()-I25))</f>
        <v/>
      </c>
    </row>
    <row r="26">
      <c r="A26" s="9" t="n"/>
      <c r="B26" s="9" t="n"/>
      <c r="C26" s="9" t="n"/>
      <c r="D26" s="18" t="n"/>
      <c r="E26" s="18" t="n"/>
      <c r="F26" s="9" t="n"/>
      <c r="G26" s="9" t="n"/>
      <c r="H26" s="9" t="n"/>
      <c r="I26" s="18" t="n"/>
      <c r="J26" s="9" t="n"/>
      <c r="K26" s="19">
        <f>IF(OR(I26="",J26="Done"),"",MAX(0,TODAY()-I26))</f>
        <v/>
      </c>
    </row>
    <row r="27">
      <c r="A27" s="9" t="n"/>
      <c r="B27" s="9" t="n"/>
      <c r="C27" s="9" t="n"/>
      <c r="D27" s="18" t="n"/>
      <c r="E27" s="18" t="n"/>
      <c r="F27" s="9" t="n"/>
      <c r="G27" s="9" t="n"/>
      <c r="H27" s="9" t="n"/>
      <c r="I27" s="18" t="n"/>
      <c r="J27" s="9" t="n"/>
      <c r="K27" s="19">
        <f>IF(OR(I27="",J27="Done"),"",MAX(0,TODAY()-I27))</f>
        <v/>
      </c>
    </row>
    <row r="28">
      <c r="A28" s="9" t="n"/>
      <c r="B28" s="9" t="n"/>
      <c r="C28" s="9" t="n"/>
      <c r="D28" s="18" t="n"/>
      <c r="E28" s="18" t="n"/>
      <c r="F28" s="9" t="n"/>
      <c r="G28" s="9" t="n"/>
      <c r="H28" s="9" t="n"/>
      <c r="I28" s="18" t="n"/>
      <c r="J28" s="9" t="n"/>
      <c r="K28" s="19">
        <f>IF(OR(I28="",J28="Done"),"",MAX(0,TODAY()-I28))</f>
        <v/>
      </c>
    </row>
    <row r="29">
      <c r="A29" s="9" t="n"/>
      <c r="B29" s="9" t="n"/>
      <c r="C29" s="9" t="n"/>
      <c r="D29" s="18" t="n"/>
      <c r="E29" s="18" t="n"/>
      <c r="F29" s="9" t="n"/>
      <c r="G29" s="9" t="n"/>
      <c r="H29" s="9" t="n"/>
      <c r="I29" s="18" t="n"/>
      <c r="J29" s="9" t="n"/>
      <c r="K29" s="19">
        <f>IF(OR(I29="",J29="Done"),"",MAX(0,TODAY()-I29))</f>
        <v/>
      </c>
    </row>
    <row r="30">
      <c r="A30" s="9" t="n"/>
      <c r="B30" s="9" t="n"/>
      <c r="C30" s="9" t="n"/>
      <c r="D30" s="18" t="n"/>
      <c r="E30" s="18" t="n"/>
      <c r="F30" s="9" t="n"/>
      <c r="G30" s="9" t="n"/>
      <c r="H30" s="9" t="n"/>
      <c r="I30" s="18" t="n"/>
      <c r="J30" s="9" t="n"/>
      <c r="K30" s="19">
        <f>IF(OR(I30="",J30="Done"),"",MAX(0,TODAY()-I30))</f>
        <v/>
      </c>
    </row>
    <row r="31">
      <c r="A31" s="9" t="n"/>
      <c r="B31" s="9" t="n"/>
      <c r="C31" s="9" t="n"/>
      <c r="D31" s="18" t="n"/>
      <c r="E31" s="18" t="n"/>
      <c r="F31" s="9" t="n"/>
      <c r="G31" s="9" t="n"/>
      <c r="H31" s="9" t="n"/>
      <c r="I31" s="18" t="n"/>
      <c r="J31" s="9" t="n"/>
      <c r="K31" s="19">
        <f>IF(OR(I31="",J31="Done"),"",MAX(0,TODAY()-I31))</f>
        <v/>
      </c>
    </row>
    <row r="32">
      <c r="A32" s="9" t="n"/>
      <c r="B32" s="9" t="n"/>
      <c r="C32" s="9" t="n"/>
      <c r="D32" s="18" t="n"/>
      <c r="E32" s="18" t="n"/>
      <c r="F32" s="9" t="n"/>
      <c r="G32" s="9" t="n"/>
      <c r="H32" s="9" t="n"/>
      <c r="I32" s="18" t="n"/>
      <c r="J32" s="9" t="n"/>
      <c r="K32" s="19">
        <f>IF(OR(I32="",J32="Done"),"",MAX(0,TODAY()-I32))</f>
        <v/>
      </c>
    </row>
    <row r="33">
      <c r="A33" s="9" t="n"/>
      <c r="B33" s="9" t="n"/>
      <c r="C33" s="9" t="n"/>
      <c r="D33" s="18" t="n"/>
      <c r="E33" s="18" t="n"/>
      <c r="F33" s="9" t="n"/>
      <c r="G33" s="9" t="n"/>
      <c r="H33" s="9" t="n"/>
      <c r="I33" s="18" t="n"/>
      <c r="J33" s="9" t="n"/>
      <c r="K33" s="19">
        <f>IF(OR(I33="",J33="Done"),"",MAX(0,TODAY()-I33))</f>
        <v/>
      </c>
    </row>
    <row r="34">
      <c r="A34" s="9" t="n"/>
      <c r="B34" s="9" t="n"/>
      <c r="C34" s="9" t="n"/>
      <c r="D34" s="18" t="n"/>
      <c r="E34" s="18" t="n"/>
      <c r="F34" s="9" t="n"/>
      <c r="G34" s="9" t="n"/>
      <c r="H34" s="9" t="n"/>
      <c r="I34" s="18" t="n"/>
      <c r="J34" s="9" t="n"/>
      <c r="K34" s="19">
        <f>IF(OR(I34="",J34="Done"),"",MAX(0,TODAY()-I34))</f>
        <v/>
      </c>
    </row>
    <row r="35">
      <c r="A35" s="9" t="n"/>
      <c r="B35" s="9" t="n"/>
      <c r="C35" s="9" t="n"/>
      <c r="D35" s="18" t="n"/>
      <c r="E35" s="18" t="n"/>
      <c r="F35" s="9" t="n"/>
      <c r="G35" s="9" t="n"/>
      <c r="H35" s="9" t="n"/>
      <c r="I35" s="18" t="n"/>
      <c r="J35" s="9" t="n"/>
      <c r="K35" s="19">
        <f>IF(OR(I35="",J35="Done"),"",MAX(0,TODAY()-I35))</f>
        <v/>
      </c>
    </row>
    <row r="36">
      <c r="A36" s="9" t="n"/>
      <c r="B36" s="9" t="n"/>
      <c r="C36" s="9" t="n"/>
      <c r="D36" s="18" t="n"/>
      <c r="E36" s="18" t="n"/>
      <c r="F36" s="9" t="n"/>
      <c r="G36" s="9" t="n"/>
      <c r="H36" s="9" t="n"/>
      <c r="I36" s="18" t="n"/>
      <c r="J36" s="9" t="n"/>
      <c r="K36" s="19">
        <f>IF(OR(I36="",J36="Done"),"",MAX(0,TODAY()-I36))</f>
        <v/>
      </c>
    </row>
    <row r="37">
      <c r="A37" s="9" t="n"/>
      <c r="B37" s="9" t="n"/>
      <c r="C37" s="9" t="n"/>
      <c r="D37" s="18" t="n"/>
      <c r="E37" s="18" t="n"/>
      <c r="F37" s="9" t="n"/>
      <c r="G37" s="9" t="n"/>
      <c r="H37" s="9" t="n"/>
      <c r="I37" s="18" t="n"/>
      <c r="J37" s="9" t="n"/>
      <c r="K37" s="19">
        <f>IF(OR(I37="",J37="Done"),"",MAX(0,TODAY()-I37))</f>
        <v/>
      </c>
    </row>
    <row r="38">
      <c r="A38" s="9" t="n"/>
      <c r="B38" s="9" t="n"/>
      <c r="C38" s="9" t="n"/>
      <c r="D38" s="18" t="n"/>
      <c r="E38" s="18" t="n"/>
      <c r="F38" s="9" t="n"/>
      <c r="G38" s="9" t="n"/>
      <c r="H38" s="9" t="n"/>
      <c r="I38" s="18" t="n"/>
      <c r="J38" s="9" t="n"/>
      <c r="K38" s="19">
        <f>IF(OR(I38="",J38="Done"),"",MAX(0,TODAY()-I38))</f>
        <v/>
      </c>
    </row>
    <row r="39">
      <c r="A39" s="9" t="n"/>
      <c r="B39" s="9" t="n"/>
      <c r="C39" s="9" t="n"/>
      <c r="D39" s="18" t="n"/>
      <c r="E39" s="18" t="n"/>
      <c r="F39" s="9" t="n"/>
      <c r="G39" s="9" t="n"/>
      <c r="H39" s="9" t="n"/>
      <c r="I39" s="18" t="n"/>
      <c r="J39" s="9" t="n"/>
      <c r="K39" s="19">
        <f>IF(OR(I39="",J39="Done"),"",MAX(0,TODAY()-I39))</f>
        <v/>
      </c>
    </row>
    <row r="40">
      <c r="A40" s="9" t="n"/>
      <c r="B40" s="9" t="n"/>
      <c r="C40" s="9" t="n"/>
      <c r="D40" s="18" t="n"/>
      <c r="E40" s="18" t="n"/>
      <c r="F40" s="9" t="n"/>
      <c r="G40" s="9" t="n"/>
      <c r="H40" s="9" t="n"/>
      <c r="I40" s="18" t="n"/>
      <c r="J40" s="9" t="n"/>
      <c r="K40" s="19">
        <f>IF(OR(I40="",J40="Done"),"",MAX(0,TODAY()-I40))</f>
        <v/>
      </c>
    </row>
    <row r="41">
      <c r="A41" s="9" t="n"/>
      <c r="B41" s="9" t="n"/>
      <c r="C41" s="9" t="n"/>
      <c r="D41" s="18" t="n"/>
      <c r="E41" s="18" t="n"/>
      <c r="F41" s="9" t="n"/>
      <c r="G41" s="9" t="n"/>
      <c r="H41" s="9" t="n"/>
      <c r="I41" s="18" t="n"/>
      <c r="J41" s="9" t="n"/>
      <c r="K41" s="19">
        <f>IF(OR(I41="",J41="Done"),"",MAX(0,TODAY()-I41))</f>
        <v/>
      </c>
    </row>
    <row r="42">
      <c r="A42" s="9" t="n"/>
      <c r="B42" s="9" t="n"/>
      <c r="C42" s="9" t="n"/>
      <c r="D42" s="18" t="n"/>
      <c r="E42" s="18" t="n"/>
      <c r="F42" s="9" t="n"/>
      <c r="G42" s="9" t="n"/>
      <c r="H42" s="9" t="n"/>
      <c r="I42" s="18" t="n"/>
      <c r="J42" s="9" t="n"/>
      <c r="K42" s="19">
        <f>IF(OR(I42="",J42="Done"),"",MAX(0,TODAY()-I42))</f>
        <v/>
      </c>
    </row>
    <row r="43">
      <c r="A43" s="9" t="n"/>
      <c r="B43" s="9" t="n"/>
      <c r="C43" s="9" t="n"/>
      <c r="D43" s="18" t="n"/>
      <c r="E43" s="18" t="n"/>
      <c r="F43" s="9" t="n"/>
      <c r="G43" s="9" t="n"/>
      <c r="H43" s="9" t="n"/>
      <c r="I43" s="18" t="n"/>
      <c r="J43" s="9" t="n"/>
      <c r="K43" s="19">
        <f>IF(OR(I43="",J43="Done"),"",MAX(0,TODAY()-I43))</f>
        <v/>
      </c>
    </row>
    <row r="44">
      <c r="A44" s="9" t="n"/>
      <c r="B44" s="9" t="n"/>
      <c r="C44" s="9" t="n"/>
      <c r="D44" s="18" t="n"/>
      <c r="E44" s="18" t="n"/>
      <c r="F44" s="9" t="n"/>
      <c r="G44" s="9" t="n"/>
      <c r="H44" s="9" t="n"/>
      <c r="I44" s="18" t="n"/>
      <c r="J44" s="9" t="n"/>
      <c r="K44" s="19">
        <f>IF(OR(I44="",J44="Done"),"",MAX(0,TODAY()-I44))</f>
        <v/>
      </c>
    </row>
    <row r="45">
      <c r="A45" s="9" t="n"/>
      <c r="B45" s="9" t="n"/>
      <c r="C45" s="9" t="n"/>
      <c r="D45" s="18" t="n"/>
      <c r="E45" s="18" t="n"/>
      <c r="F45" s="9" t="n"/>
      <c r="G45" s="9" t="n"/>
      <c r="H45" s="9" t="n"/>
      <c r="I45" s="18" t="n"/>
      <c r="J45" s="9" t="n"/>
      <c r="K45" s="19">
        <f>IF(OR(I45="",J45="Done"),"",MAX(0,TODAY()-I45))</f>
        <v/>
      </c>
    </row>
    <row r="46">
      <c r="A46" s="9" t="n"/>
      <c r="B46" s="9" t="n"/>
      <c r="C46" s="9" t="n"/>
      <c r="D46" s="18" t="n"/>
      <c r="E46" s="18" t="n"/>
      <c r="F46" s="9" t="n"/>
      <c r="G46" s="9" t="n"/>
      <c r="H46" s="9" t="n"/>
      <c r="I46" s="18" t="n"/>
      <c r="J46" s="9" t="n"/>
      <c r="K46" s="19">
        <f>IF(OR(I46="",J46="Done"),"",MAX(0,TODAY()-I46))</f>
        <v/>
      </c>
    </row>
    <row r="47">
      <c r="A47" s="9" t="n"/>
      <c r="B47" s="9" t="n"/>
      <c r="C47" s="9" t="n"/>
      <c r="D47" s="18" t="n"/>
      <c r="E47" s="18" t="n"/>
      <c r="F47" s="9" t="n"/>
      <c r="G47" s="9" t="n"/>
      <c r="H47" s="9" t="n"/>
      <c r="I47" s="18" t="n"/>
      <c r="J47" s="9" t="n"/>
      <c r="K47" s="19">
        <f>IF(OR(I47="",J47="Done"),"",MAX(0,TODAY()-I47))</f>
        <v/>
      </c>
    </row>
    <row r="48">
      <c r="A48" s="9" t="n"/>
      <c r="B48" s="9" t="n"/>
      <c r="C48" s="9" t="n"/>
      <c r="D48" s="18" t="n"/>
      <c r="E48" s="18" t="n"/>
      <c r="F48" s="9" t="n"/>
      <c r="G48" s="9" t="n"/>
      <c r="H48" s="9" t="n"/>
      <c r="I48" s="18" t="n"/>
      <c r="J48" s="9" t="n"/>
      <c r="K48" s="19">
        <f>IF(OR(I48="",J48="Done"),"",MAX(0,TODAY()-I48))</f>
        <v/>
      </c>
    </row>
    <row r="49">
      <c r="A49" s="9" t="n"/>
      <c r="B49" s="9" t="n"/>
      <c r="C49" s="9" t="n"/>
      <c r="D49" s="18" t="n"/>
      <c r="E49" s="18" t="n"/>
      <c r="F49" s="9" t="n"/>
      <c r="G49" s="9" t="n"/>
      <c r="H49" s="9" t="n"/>
      <c r="I49" s="18" t="n"/>
      <c r="J49" s="9" t="n"/>
      <c r="K49" s="19">
        <f>IF(OR(I49="",J49="Done"),"",MAX(0,TODAY()-I49))</f>
        <v/>
      </c>
    </row>
    <row r="50">
      <c r="A50" s="9" t="n"/>
      <c r="B50" s="9" t="n"/>
      <c r="C50" s="9" t="n"/>
      <c r="D50" s="18" t="n"/>
      <c r="E50" s="18" t="n"/>
      <c r="F50" s="9" t="n"/>
      <c r="G50" s="9" t="n"/>
      <c r="H50" s="9" t="n"/>
      <c r="I50" s="18" t="n"/>
      <c r="J50" s="9" t="n"/>
      <c r="K50" s="19">
        <f>IF(OR(I50="",J50="Done"),"",MAX(0,TODAY()-I50))</f>
        <v/>
      </c>
    </row>
    <row r="51">
      <c r="A51" s="9" t="n"/>
      <c r="B51" s="9" t="n"/>
      <c r="C51" s="9" t="n"/>
      <c r="D51" s="18" t="n"/>
      <c r="E51" s="18" t="n"/>
      <c r="F51" s="9" t="n"/>
      <c r="G51" s="9" t="n"/>
      <c r="H51" s="9" t="n"/>
      <c r="I51" s="18" t="n"/>
      <c r="J51" s="9" t="n"/>
      <c r="K51" s="19">
        <f>IF(OR(I51="",J51="Done"),"",MAX(0,TODAY()-I51))</f>
        <v/>
      </c>
    </row>
    <row r="52">
      <c r="A52" s="9" t="n"/>
      <c r="B52" s="9" t="n"/>
      <c r="C52" s="9" t="n"/>
      <c r="D52" s="18" t="n"/>
      <c r="E52" s="18" t="n"/>
      <c r="F52" s="9" t="n"/>
      <c r="G52" s="9" t="n"/>
      <c r="H52" s="9" t="n"/>
      <c r="I52" s="18" t="n"/>
      <c r="J52" s="9" t="n"/>
      <c r="K52" s="19">
        <f>IF(OR(I52="",J52="Done"),"",MAX(0,TODAY()-I52))</f>
        <v/>
      </c>
    </row>
    <row r="53">
      <c r="A53" s="9" t="n"/>
      <c r="B53" s="9" t="n"/>
      <c r="C53" s="9" t="n"/>
      <c r="D53" s="18" t="n"/>
      <c r="E53" s="18" t="n"/>
      <c r="F53" s="9" t="n"/>
      <c r="G53" s="9" t="n"/>
      <c r="H53" s="9" t="n"/>
      <c r="I53" s="18" t="n"/>
      <c r="J53" s="9" t="n"/>
      <c r="K53" s="19">
        <f>IF(OR(I53="",J53="Done"),"",MAX(0,TODAY()-I53))</f>
        <v/>
      </c>
    </row>
    <row r="54">
      <c r="A54" s="9" t="n"/>
      <c r="B54" s="9" t="n"/>
      <c r="C54" s="9" t="n"/>
      <c r="D54" s="18" t="n"/>
      <c r="E54" s="18" t="n"/>
      <c r="F54" s="9" t="n"/>
      <c r="G54" s="9" t="n"/>
      <c r="H54" s="9" t="n"/>
      <c r="I54" s="18" t="n"/>
      <c r="J54" s="9" t="n"/>
      <c r="K54" s="19">
        <f>IF(OR(I54="",J54="Done"),"",MAX(0,TODAY()-I54))</f>
        <v/>
      </c>
    </row>
    <row r="55">
      <c r="A55" s="9" t="n"/>
      <c r="B55" s="9" t="n"/>
      <c r="C55" s="9" t="n"/>
      <c r="D55" s="18" t="n"/>
      <c r="E55" s="18" t="n"/>
      <c r="F55" s="9" t="n"/>
      <c r="G55" s="9" t="n"/>
      <c r="H55" s="9" t="n"/>
      <c r="I55" s="18" t="n"/>
      <c r="J55" s="9" t="n"/>
      <c r="K55" s="19">
        <f>IF(OR(I55="",J55="Done"),"",MAX(0,TODAY()-I55))</f>
        <v/>
      </c>
    </row>
    <row r="56">
      <c r="A56" s="9" t="n"/>
      <c r="B56" s="9" t="n"/>
      <c r="C56" s="9" t="n"/>
      <c r="D56" s="18" t="n"/>
      <c r="E56" s="18" t="n"/>
      <c r="F56" s="9" t="n"/>
      <c r="G56" s="9" t="n"/>
      <c r="H56" s="9" t="n"/>
      <c r="I56" s="18" t="n"/>
      <c r="J56" s="9" t="n"/>
      <c r="K56" s="19">
        <f>IF(OR(I56="",J56="Done"),"",MAX(0,TODAY()-I56))</f>
        <v/>
      </c>
    </row>
    <row r="57">
      <c r="A57" s="9" t="n"/>
      <c r="B57" s="9" t="n"/>
      <c r="C57" s="9" t="n"/>
      <c r="D57" s="18" t="n"/>
      <c r="E57" s="18" t="n"/>
      <c r="F57" s="9" t="n"/>
      <c r="G57" s="9" t="n"/>
      <c r="H57" s="9" t="n"/>
      <c r="I57" s="18" t="n"/>
      <c r="J57" s="9" t="n"/>
      <c r="K57" s="19">
        <f>IF(OR(I57="",J57="Done"),"",MAX(0,TODAY()-I57))</f>
        <v/>
      </c>
    </row>
    <row r="58">
      <c r="A58" s="9" t="n"/>
      <c r="B58" s="9" t="n"/>
      <c r="C58" s="9" t="n"/>
      <c r="D58" s="18" t="n"/>
      <c r="E58" s="18" t="n"/>
      <c r="F58" s="9" t="n"/>
      <c r="G58" s="9" t="n"/>
      <c r="H58" s="9" t="n"/>
      <c r="I58" s="18" t="n"/>
      <c r="J58" s="9" t="n"/>
      <c r="K58" s="19">
        <f>IF(OR(I58="",J58="Done"),"",MAX(0,TODAY()-I58))</f>
        <v/>
      </c>
    </row>
    <row r="59">
      <c r="A59" s="9" t="n"/>
      <c r="B59" s="9" t="n"/>
      <c r="C59" s="9" t="n"/>
      <c r="D59" s="18" t="n"/>
      <c r="E59" s="18" t="n"/>
      <c r="F59" s="9" t="n"/>
      <c r="G59" s="9" t="n"/>
      <c r="H59" s="9" t="n"/>
      <c r="I59" s="18" t="n"/>
      <c r="J59" s="9" t="n"/>
      <c r="K59" s="19">
        <f>IF(OR(I59="",J59="Done"),"",MAX(0,TODAY()-I59))</f>
        <v/>
      </c>
    </row>
    <row r="60">
      <c r="A60" s="9" t="n"/>
      <c r="B60" s="9" t="n"/>
      <c r="C60" s="9" t="n"/>
      <c r="D60" s="18" t="n"/>
      <c r="E60" s="18" t="n"/>
      <c r="F60" s="9" t="n"/>
      <c r="G60" s="9" t="n"/>
      <c r="H60" s="9" t="n"/>
      <c r="I60" s="18" t="n"/>
      <c r="J60" s="9" t="n"/>
      <c r="K60" s="19">
        <f>IF(OR(I60="",J60="Done"),"",MAX(0,TODAY()-I60))</f>
        <v/>
      </c>
    </row>
    <row r="61">
      <c r="A61" s="9" t="n"/>
      <c r="B61" s="9" t="n"/>
      <c r="C61" s="9" t="n"/>
      <c r="D61" s="18" t="n"/>
      <c r="E61" s="18" t="n"/>
      <c r="F61" s="9" t="n"/>
      <c r="G61" s="9" t="n"/>
      <c r="H61" s="9" t="n"/>
      <c r="I61" s="18" t="n"/>
      <c r="J61" s="9" t="n"/>
      <c r="K61" s="19">
        <f>IF(OR(I61="",J61="Done"),"",MAX(0,TODAY()-I61))</f>
        <v/>
      </c>
    </row>
    <row r="62">
      <c r="A62" s="9" t="n"/>
      <c r="B62" s="9" t="n"/>
      <c r="C62" s="9" t="n"/>
      <c r="D62" s="18" t="n"/>
      <c r="E62" s="18" t="n"/>
      <c r="F62" s="9" t="n"/>
      <c r="G62" s="9" t="n"/>
      <c r="H62" s="9" t="n"/>
      <c r="I62" s="18" t="n"/>
      <c r="J62" s="9" t="n"/>
      <c r="K62" s="19">
        <f>IF(OR(I62="",J62="Done"),"",MAX(0,TODAY()-I62))</f>
        <v/>
      </c>
    </row>
    <row r="63">
      <c r="A63" s="9" t="n"/>
      <c r="B63" s="9" t="n"/>
      <c r="C63" s="9" t="n"/>
      <c r="D63" s="18" t="n"/>
      <c r="E63" s="18" t="n"/>
      <c r="F63" s="9" t="n"/>
      <c r="G63" s="9" t="n"/>
      <c r="H63" s="9" t="n"/>
      <c r="I63" s="18" t="n"/>
      <c r="J63" s="9" t="n"/>
      <c r="K63" s="19">
        <f>IF(OR(I63="",J63="Done"),"",MAX(0,TODAY()-I63))</f>
        <v/>
      </c>
    </row>
    <row r="64">
      <c r="A64" s="9" t="n"/>
      <c r="B64" s="9" t="n"/>
      <c r="C64" s="9" t="n"/>
      <c r="D64" s="18" t="n"/>
      <c r="E64" s="18" t="n"/>
      <c r="F64" s="9" t="n"/>
      <c r="G64" s="9" t="n"/>
      <c r="H64" s="9" t="n"/>
      <c r="I64" s="18" t="n"/>
      <c r="J64" s="9" t="n"/>
      <c r="K64" s="19">
        <f>IF(OR(I64="",J64="Done"),"",MAX(0,TODAY()-I64))</f>
        <v/>
      </c>
    </row>
    <row r="65">
      <c r="A65" s="9" t="n"/>
      <c r="B65" s="9" t="n"/>
      <c r="C65" s="9" t="n"/>
      <c r="D65" s="18" t="n"/>
      <c r="E65" s="18" t="n"/>
      <c r="F65" s="9" t="n"/>
      <c r="G65" s="9" t="n"/>
      <c r="H65" s="9" t="n"/>
      <c r="I65" s="18" t="n"/>
      <c r="J65" s="9" t="n"/>
      <c r="K65" s="19">
        <f>IF(OR(I65="",J65="Done"),"",MAX(0,TODAY()-I65))</f>
        <v/>
      </c>
    </row>
    <row r="66">
      <c r="A66" s="9" t="n"/>
      <c r="B66" s="9" t="n"/>
      <c r="C66" s="9" t="n"/>
      <c r="D66" s="18" t="n"/>
      <c r="E66" s="18" t="n"/>
      <c r="F66" s="9" t="n"/>
      <c r="G66" s="9" t="n"/>
      <c r="H66" s="9" t="n"/>
      <c r="I66" s="18" t="n"/>
      <c r="J66" s="9" t="n"/>
      <c r="K66" s="19">
        <f>IF(OR(I66="",J66="Done"),"",MAX(0,TODAY()-I66))</f>
        <v/>
      </c>
    </row>
    <row r="67">
      <c r="A67" s="9" t="n"/>
      <c r="B67" s="9" t="n"/>
      <c r="C67" s="9" t="n"/>
      <c r="D67" s="18" t="n"/>
      <c r="E67" s="18" t="n"/>
      <c r="F67" s="9" t="n"/>
      <c r="G67" s="9" t="n"/>
      <c r="H67" s="9" t="n"/>
      <c r="I67" s="18" t="n"/>
      <c r="J67" s="9" t="n"/>
      <c r="K67" s="19">
        <f>IF(OR(I67="",J67="Done"),"",MAX(0,TODAY()-I67))</f>
        <v/>
      </c>
    </row>
    <row r="68">
      <c r="A68" s="9" t="n"/>
      <c r="B68" s="9" t="n"/>
      <c r="C68" s="9" t="n"/>
      <c r="D68" s="18" t="n"/>
      <c r="E68" s="18" t="n"/>
      <c r="F68" s="9" t="n"/>
      <c r="G68" s="9" t="n"/>
      <c r="H68" s="9" t="n"/>
      <c r="I68" s="18" t="n"/>
      <c r="J68" s="9" t="n"/>
      <c r="K68" s="19">
        <f>IF(OR(I68="",J68="Done"),"",MAX(0,TODAY()-I68))</f>
        <v/>
      </c>
    </row>
    <row r="69">
      <c r="A69" s="9" t="n"/>
      <c r="B69" s="9" t="n"/>
      <c r="C69" s="9" t="n"/>
      <c r="D69" s="18" t="n"/>
      <c r="E69" s="18" t="n"/>
      <c r="F69" s="9" t="n"/>
      <c r="G69" s="9" t="n"/>
      <c r="H69" s="9" t="n"/>
      <c r="I69" s="18" t="n"/>
      <c r="J69" s="9" t="n"/>
      <c r="K69" s="19">
        <f>IF(OR(I69="",J69="Done"),"",MAX(0,TODAY()-I69))</f>
        <v/>
      </c>
    </row>
    <row r="70">
      <c r="A70" s="9" t="n"/>
      <c r="B70" s="9" t="n"/>
      <c r="C70" s="9" t="n"/>
      <c r="D70" s="18" t="n"/>
      <c r="E70" s="18" t="n"/>
      <c r="F70" s="9" t="n"/>
      <c r="G70" s="9" t="n"/>
      <c r="H70" s="9" t="n"/>
      <c r="I70" s="18" t="n"/>
      <c r="J70" s="9" t="n"/>
      <c r="K70" s="19">
        <f>IF(OR(I70="",J70="Done"),"",MAX(0,TODAY()-I70))</f>
        <v/>
      </c>
    </row>
    <row r="71">
      <c r="A71" s="9" t="n"/>
      <c r="B71" s="9" t="n"/>
      <c r="C71" s="9" t="n"/>
      <c r="D71" s="18" t="n"/>
      <c r="E71" s="18" t="n"/>
      <c r="F71" s="9" t="n"/>
      <c r="G71" s="9" t="n"/>
      <c r="H71" s="9" t="n"/>
      <c r="I71" s="18" t="n"/>
      <c r="J71" s="9" t="n"/>
      <c r="K71" s="19">
        <f>IF(OR(I71="",J71="Done"),"",MAX(0,TODAY()-I71))</f>
        <v/>
      </c>
    </row>
    <row r="72">
      <c r="A72" s="9" t="n"/>
      <c r="B72" s="9" t="n"/>
      <c r="C72" s="9" t="n"/>
      <c r="D72" s="18" t="n"/>
      <c r="E72" s="18" t="n"/>
      <c r="F72" s="9" t="n"/>
      <c r="G72" s="9" t="n"/>
      <c r="H72" s="9" t="n"/>
      <c r="I72" s="18" t="n"/>
      <c r="J72" s="9" t="n"/>
      <c r="K72" s="19">
        <f>IF(OR(I72="",J72="Done"),"",MAX(0,TODAY()-I72))</f>
        <v/>
      </c>
    </row>
    <row r="73">
      <c r="A73" s="9" t="n"/>
      <c r="B73" s="9" t="n"/>
      <c r="C73" s="9" t="n"/>
      <c r="D73" s="18" t="n"/>
      <c r="E73" s="18" t="n"/>
      <c r="F73" s="9" t="n"/>
      <c r="G73" s="9" t="n"/>
      <c r="H73" s="9" t="n"/>
      <c r="I73" s="18" t="n"/>
      <c r="J73" s="9" t="n"/>
      <c r="K73" s="19">
        <f>IF(OR(I73="",J73="Done"),"",MAX(0,TODAY()-I73))</f>
        <v/>
      </c>
    </row>
    <row r="74">
      <c r="A74" s="9" t="n"/>
      <c r="B74" s="9" t="n"/>
      <c r="C74" s="9" t="n"/>
      <c r="D74" s="18" t="n"/>
      <c r="E74" s="18" t="n"/>
      <c r="F74" s="9" t="n"/>
      <c r="G74" s="9" t="n"/>
      <c r="H74" s="9" t="n"/>
      <c r="I74" s="18" t="n"/>
      <c r="J74" s="9" t="n"/>
      <c r="K74" s="19">
        <f>IF(OR(I74="",J74="Done"),"",MAX(0,TODAY()-I74))</f>
        <v/>
      </c>
    </row>
    <row r="75">
      <c r="A75" s="9" t="n"/>
      <c r="B75" s="9" t="n"/>
      <c r="C75" s="9" t="n"/>
      <c r="D75" s="18" t="n"/>
      <c r="E75" s="18" t="n"/>
      <c r="F75" s="9" t="n"/>
      <c r="G75" s="9" t="n"/>
      <c r="H75" s="9" t="n"/>
      <c r="I75" s="18" t="n"/>
      <c r="J75" s="9" t="n"/>
      <c r="K75" s="19">
        <f>IF(OR(I75="",J75="Done"),"",MAX(0,TODAY()-I75))</f>
        <v/>
      </c>
    </row>
    <row r="76">
      <c r="A76" s="9" t="n"/>
      <c r="B76" s="9" t="n"/>
      <c r="C76" s="9" t="n"/>
      <c r="D76" s="18" t="n"/>
      <c r="E76" s="18" t="n"/>
      <c r="F76" s="9" t="n"/>
      <c r="G76" s="9" t="n"/>
      <c r="H76" s="9" t="n"/>
      <c r="I76" s="18" t="n"/>
      <c r="J76" s="9" t="n"/>
      <c r="K76" s="19">
        <f>IF(OR(I76="",J76="Done"),"",MAX(0,TODAY()-I76))</f>
        <v/>
      </c>
    </row>
    <row r="77">
      <c r="A77" s="9" t="n"/>
      <c r="B77" s="9" t="n"/>
      <c r="C77" s="9" t="n"/>
      <c r="D77" s="18" t="n"/>
      <c r="E77" s="18" t="n"/>
      <c r="F77" s="9" t="n"/>
      <c r="G77" s="9" t="n"/>
      <c r="H77" s="9" t="n"/>
      <c r="I77" s="18" t="n"/>
      <c r="J77" s="9" t="n"/>
      <c r="K77" s="19">
        <f>IF(OR(I77="",J77="Done"),"",MAX(0,TODAY()-I77))</f>
        <v/>
      </c>
    </row>
    <row r="78">
      <c r="A78" s="9" t="n"/>
      <c r="B78" s="9" t="n"/>
      <c r="C78" s="9" t="n"/>
      <c r="D78" s="18" t="n"/>
      <c r="E78" s="18" t="n"/>
      <c r="F78" s="9" t="n"/>
      <c r="G78" s="9" t="n"/>
      <c r="H78" s="9" t="n"/>
      <c r="I78" s="18" t="n"/>
      <c r="J78" s="9" t="n"/>
      <c r="K78" s="19">
        <f>IF(OR(I78="",J78="Done"),"",MAX(0,TODAY()-I78))</f>
        <v/>
      </c>
    </row>
    <row r="79">
      <c r="A79" s="9" t="n"/>
      <c r="B79" s="9" t="n"/>
      <c r="C79" s="9" t="n"/>
      <c r="D79" s="18" t="n"/>
      <c r="E79" s="18" t="n"/>
      <c r="F79" s="9" t="n"/>
      <c r="G79" s="9" t="n"/>
      <c r="H79" s="9" t="n"/>
      <c r="I79" s="18" t="n"/>
      <c r="J79" s="9" t="n"/>
      <c r="K79" s="19">
        <f>IF(OR(I79="",J79="Done"),"",MAX(0,TODAY()-I79))</f>
        <v/>
      </c>
    </row>
    <row r="80">
      <c r="A80" s="9" t="n"/>
      <c r="B80" s="9" t="n"/>
      <c r="C80" s="9" t="n"/>
      <c r="D80" s="18" t="n"/>
      <c r="E80" s="18" t="n"/>
      <c r="F80" s="9" t="n"/>
      <c r="G80" s="9" t="n"/>
      <c r="H80" s="9" t="n"/>
      <c r="I80" s="18" t="n"/>
      <c r="J80" s="9" t="n"/>
      <c r="K80" s="19">
        <f>IF(OR(I80="",J80="Done"),"",MAX(0,TODAY()-I80))</f>
        <v/>
      </c>
    </row>
    <row r="81">
      <c r="A81" s="9" t="n"/>
      <c r="B81" s="9" t="n"/>
      <c r="C81" s="9" t="n"/>
      <c r="D81" s="18" t="n"/>
      <c r="E81" s="18" t="n"/>
      <c r="F81" s="9" t="n"/>
      <c r="G81" s="9" t="n"/>
      <c r="H81" s="9" t="n"/>
      <c r="I81" s="18" t="n"/>
      <c r="J81" s="9" t="n"/>
      <c r="K81" s="19">
        <f>IF(OR(I81="",J81="Done"),"",MAX(0,TODAY()-I81))</f>
        <v/>
      </c>
    </row>
    <row r="82">
      <c r="A82" s="9" t="n"/>
      <c r="B82" s="9" t="n"/>
      <c r="C82" s="9" t="n"/>
      <c r="D82" s="18" t="n"/>
      <c r="E82" s="18" t="n"/>
      <c r="F82" s="9" t="n"/>
      <c r="G82" s="9" t="n"/>
      <c r="H82" s="9" t="n"/>
      <c r="I82" s="18" t="n"/>
      <c r="J82" s="9" t="n"/>
      <c r="K82" s="19">
        <f>IF(OR(I82="",J82="Done"),"",MAX(0,TODAY()-I82))</f>
        <v/>
      </c>
    </row>
    <row r="83">
      <c r="A83" s="9" t="n"/>
      <c r="B83" s="9" t="n"/>
      <c r="C83" s="9" t="n"/>
      <c r="D83" s="18" t="n"/>
      <c r="E83" s="18" t="n"/>
      <c r="F83" s="9" t="n"/>
      <c r="G83" s="9" t="n"/>
      <c r="H83" s="9" t="n"/>
      <c r="I83" s="18" t="n"/>
      <c r="J83" s="9" t="n"/>
      <c r="K83" s="19">
        <f>IF(OR(I83="",J83="Done"),"",MAX(0,TODAY()-I83))</f>
        <v/>
      </c>
    </row>
    <row r="84">
      <c r="A84" s="9" t="n"/>
      <c r="B84" s="9" t="n"/>
      <c r="C84" s="9" t="n"/>
      <c r="D84" s="18" t="n"/>
      <c r="E84" s="18" t="n"/>
      <c r="F84" s="9" t="n"/>
      <c r="G84" s="9" t="n"/>
      <c r="H84" s="9" t="n"/>
      <c r="I84" s="18" t="n"/>
      <c r="J84" s="9" t="n"/>
      <c r="K84" s="19">
        <f>IF(OR(I84="",J84="Done"),"",MAX(0,TODAY()-I84))</f>
        <v/>
      </c>
    </row>
    <row r="85">
      <c r="A85" s="9" t="n"/>
      <c r="B85" s="9" t="n"/>
      <c r="C85" s="9" t="n"/>
      <c r="D85" s="18" t="n"/>
      <c r="E85" s="18" t="n"/>
      <c r="F85" s="9" t="n"/>
      <c r="G85" s="9" t="n"/>
      <c r="H85" s="9" t="n"/>
      <c r="I85" s="18" t="n"/>
      <c r="J85" s="9" t="n"/>
      <c r="K85" s="19">
        <f>IF(OR(I85="",J85="Done"),"",MAX(0,TODAY()-I85))</f>
        <v/>
      </c>
    </row>
    <row r="86">
      <c r="A86" s="9" t="n"/>
      <c r="B86" s="9" t="n"/>
      <c r="C86" s="9" t="n"/>
      <c r="D86" s="18" t="n"/>
      <c r="E86" s="18" t="n"/>
      <c r="F86" s="9" t="n"/>
      <c r="G86" s="9" t="n"/>
      <c r="H86" s="9" t="n"/>
      <c r="I86" s="18" t="n"/>
      <c r="J86" s="9" t="n"/>
      <c r="K86" s="19">
        <f>IF(OR(I86="",J86="Done"),"",MAX(0,TODAY()-I86))</f>
        <v/>
      </c>
    </row>
    <row r="87">
      <c r="A87" s="9" t="n"/>
      <c r="B87" s="9" t="n"/>
      <c r="C87" s="9" t="n"/>
      <c r="D87" s="18" t="n"/>
      <c r="E87" s="18" t="n"/>
      <c r="F87" s="9" t="n"/>
      <c r="G87" s="9" t="n"/>
      <c r="H87" s="9" t="n"/>
      <c r="I87" s="18" t="n"/>
      <c r="J87" s="9" t="n"/>
      <c r="K87" s="19">
        <f>IF(OR(I87="",J87="Done"),"",MAX(0,TODAY()-I87))</f>
        <v/>
      </c>
    </row>
    <row r="88">
      <c r="A88" s="9" t="n"/>
      <c r="B88" s="9" t="n"/>
      <c r="C88" s="9" t="n"/>
      <c r="D88" s="18" t="n"/>
      <c r="E88" s="18" t="n"/>
      <c r="F88" s="9" t="n"/>
      <c r="G88" s="9" t="n"/>
      <c r="H88" s="9" t="n"/>
      <c r="I88" s="18" t="n"/>
      <c r="J88" s="9" t="n"/>
      <c r="K88" s="19">
        <f>IF(OR(I88="",J88="Done"),"",MAX(0,TODAY()-I88))</f>
        <v/>
      </c>
    </row>
    <row r="89">
      <c r="A89" s="9" t="n"/>
      <c r="B89" s="9" t="n"/>
      <c r="C89" s="9" t="n"/>
      <c r="D89" s="18" t="n"/>
      <c r="E89" s="18" t="n"/>
      <c r="F89" s="9" t="n"/>
      <c r="G89" s="9" t="n"/>
      <c r="H89" s="9" t="n"/>
      <c r="I89" s="18" t="n"/>
      <c r="J89" s="9" t="n"/>
      <c r="K89" s="19">
        <f>IF(OR(I89="",J89="Done"),"",MAX(0,TODAY()-I89))</f>
        <v/>
      </c>
    </row>
    <row r="90">
      <c r="A90" s="9" t="n"/>
      <c r="B90" s="9" t="n"/>
      <c r="C90" s="9" t="n"/>
      <c r="D90" s="18" t="n"/>
      <c r="E90" s="18" t="n"/>
      <c r="F90" s="9" t="n"/>
      <c r="G90" s="9" t="n"/>
      <c r="H90" s="9" t="n"/>
      <c r="I90" s="18" t="n"/>
      <c r="J90" s="9" t="n"/>
      <c r="K90" s="19">
        <f>IF(OR(I90="",J90="Done"),"",MAX(0,TODAY()-I90))</f>
        <v/>
      </c>
    </row>
    <row r="91">
      <c r="A91" s="9" t="n"/>
      <c r="B91" s="9" t="n"/>
      <c r="C91" s="9" t="n"/>
      <c r="D91" s="18" t="n"/>
      <c r="E91" s="18" t="n"/>
      <c r="F91" s="9" t="n"/>
      <c r="G91" s="9" t="n"/>
      <c r="H91" s="9" t="n"/>
      <c r="I91" s="18" t="n"/>
      <c r="J91" s="9" t="n"/>
      <c r="K91" s="19">
        <f>IF(OR(I91="",J91="Done"),"",MAX(0,TODAY()-I91))</f>
        <v/>
      </c>
    </row>
    <row r="92">
      <c r="A92" s="9" t="n"/>
      <c r="B92" s="9" t="n"/>
      <c r="C92" s="9" t="n"/>
      <c r="D92" s="18" t="n"/>
      <c r="E92" s="18" t="n"/>
      <c r="F92" s="9" t="n"/>
      <c r="G92" s="9" t="n"/>
      <c r="H92" s="9" t="n"/>
      <c r="I92" s="18" t="n"/>
      <c r="J92" s="9" t="n"/>
      <c r="K92" s="19">
        <f>IF(OR(I92="",J92="Done"),"",MAX(0,TODAY()-I92))</f>
        <v/>
      </c>
    </row>
    <row r="93">
      <c r="A93" s="9" t="n"/>
      <c r="B93" s="9" t="n"/>
      <c r="C93" s="9" t="n"/>
      <c r="D93" s="18" t="n"/>
      <c r="E93" s="18" t="n"/>
      <c r="F93" s="9" t="n"/>
      <c r="G93" s="9" t="n"/>
      <c r="H93" s="9" t="n"/>
      <c r="I93" s="18" t="n"/>
      <c r="J93" s="9" t="n"/>
      <c r="K93" s="19">
        <f>IF(OR(I93="",J93="Done"),"",MAX(0,TODAY()-I93))</f>
        <v/>
      </c>
    </row>
    <row r="94">
      <c r="A94" s="9" t="n"/>
      <c r="B94" s="9" t="n"/>
      <c r="C94" s="9" t="n"/>
      <c r="D94" s="18" t="n"/>
      <c r="E94" s="18" t="n"/>
      <c r="F94" s="9" t="n"/>
      <c r="G94" s="9" t="n"/>
      <c r="H94" s="9" t="n"/>
      <c r="I94" s="18" t="n"/>
      <c r="J94" s="9" t="n"/>
      <c r="K94" s="19">
        <f>IF(OR(I94="",J94="Done"),"",MAX(0,TODAY()-I94))</f>
        <v/>
      </c>
    </row>
    <row r="95">
      <c r="A95" s="9" t="n"/>
      <c r="B95" s="9" t="n"/>
      <c r="C95" s="9" t="n"/>
      <c r="D95" s="18" t="n"/>
      <c r="E95" s="18" t="n"/>
      <c r="F95" s="9" t="n"/>
      <c r="G95" s="9" t="n"/>
      <c r="H95" s="9" t="n"/>
      <c r="I95" s="18" t="n"/>
      <c r="J95" s="9" t="n"/>
      <c r="K95" s="19">
        <f>IF(OR(I95="",J95="Done"),"",MAX(0,TODAY()-I95))</f>
        <v/>
      </c>
    </row>
    <row r="96">
      <c r="A96" s="9" t="n"/>
      <c r="B96" s="9" t="n"/>
      <c r="C96" s="9" t="n"/>
      <c r="D96" s="18" t="n"/>
      <c r="E96" s="18" t="n"/>
      <c r="F96" s="9" t="n"/>
      <c r="G96" s="9" t="n"/>
      <c r="H96" s="9" t="n"/>
      <c r="I96" s="18" t="n"/>
      <c r="J96" s="9" t="n"/>
      <c r="K96" s="19">
        <f>IF(OR(I96="",J96="Done"),"",MAX(0,TODAY()-I96))</f>
        <v/>
      </c>
    </row>
    <row r="97">
      <c r="A97" s="9" t="n"/>
      <c r="B97" s="9" t="n"/>
      <c r="C97" s="9" t="n"/>
      <c r="D97" s="18" t="n"/>
      <c r="E97" s="18" t="n"/>
      <c r="F97" s="9" t="n"/>
      <c r="G97" s="9" t="n"/>
      <c r="H97" s="9" t="n"/>
      <c r="I97" s="18" t="n"/>
      <c r="J97" s="9" t="n"/>
      <c r="K97" s="19">
        <f>IF(OR(I97="",J97="Done"),"",MAX(0,TODAY()-I97))</f>
        <v/>
      </c>
    </row>
    <row r="98">
      <c r="A98" s="9" t="n"/>
      <c r="B98" s="9" t="n"/>
      <c r="C98" s="9" t="n"/>
      <c r="D98" s="18" t="n"/>
      <c r="E98" s="18" t="n"/>
      <c r="F98" s="9" t="n"/>
      <c r="G98" s="9" t="n"/>
      <c r="H98" s="9" t="n"/>
      <c r="I98" s="18" t="n"/>
      <c r="J98" s="9" t="n"/>
      <c r="K98" s="19">
        <f>IF(OR(I98="",J98="Done"),"",MAX(0,TODAY()-I98))</f>
        <v/>
      </c>
    </row>
    <row r="99">
      <c r="A99" s="9" t="n"/>
      <c r="B99" s="9" t="n"/>
      <c r="C99" s="9" t="n"/>
      <c r="D99" s="18" t="n"/>
      <c r="E99" s="18" t="n"/>
      <c r="F99" s="9" t="n"/>
      <c r="G99" s="9" t="n"/>
      <c r="H99" s="9" t="n"/>
      <c r="I99" s="18" t="n"/>
      <c r="J99" s="9" t="n"/>
      <c r="K99" s="19">
        <f>IF(OR(I99="",J99="Done"),"",MAX(0,TODAY()-I99))</f>
        <v/>
      </c>
    </row>
    <row r="100">
      <c r="A100" s="9" t="n"/>
      <c r="B100" s="9" t="n"/>
      <c r="C100" s="9" t="n"/>
      <c r="D100" s="18" t="n"/>
      <c r="E100" s="18" t="n"/>
      <c r="F100" s="9" t="n"/>
      <c r="G100" s="9" t="n"/>
      <c r="H100" s="9" t="n"/>
      <c r="I100" s="18" t="n"/>
      <c r="J100" s="9" t="n"/>
      <c r="K100" s="19">
        <f>IF(OR(I100="",J100="Done"),"",MAX(0,TODAY()-I100))</f>
        <v/>
      </c>
    </row>
    <row r="101">
      <c r="A101" s="9" t="n"/>
      <c r="B101" s="9" t="n"/>
      <c r="C101" s="9" t="n"/>
      <c r="D101" s="18" t="n"/>
      <c r="E101" s="18" t="n"/>
      <c r="F101" s="9" t="n"/>
      <c r="G101" s="9" t="n"/>
      <c r="H101" s="9" t="n"/>
      <c r="I101" s="18" t="n"/>
      <c r="J101" s="9" t="n"/>
      <c r="K101" s="19">
        <f>IF(OR(I101="",J101="Done"),"",MAX(0,TODAY()-I101))</f>
        <v/>
      </c>
    </row>
    <row r="102">
      <c r="A102" s="9" t="n"/>
      <c r="B102" s="9" t="n"/>
      <c r="C102" s="9" t="n"/>
      <c r="D102" s="18" t="n"/>
      <c r="E102" s="18" t="n"/>
      <c r="F102" s="9" t="n"/>
      <c r="G102" s="9" t="n"/>
      <c r="H102" s="9" t="n"/>
      <c r="I102" s="18" t="n"/>
      <c r="J102" s="9" t="n"/>
      <c r="K102" s="19">
        <f>IF(OR(I102="",J102="Done"),"",MAX(0,TODAY()-I102))</f>
        <v/>
      </c>
    </row>
    <row r="103">
      <c r="A103" s="9" t="n"/>
      <c r="B103" s="9" t="n"/>
      <c r="C103" s="9" t="n"/>
      <c r="D103" s="18" t="n"/>
      <c r="E103" s="18" t="n"/>
      <c r="F103" s="9" t="n"/>
      <c r="G103" s="9" t="n"/>
      <c r="H103" s="9" t="n"/>
      <c r="I103" s="18" t="n"/>
      <c r="J103" s="9" t="n"/>
      <c r="K103" s="19">
        <f>IF(OR(I103="",J103="Done"),"",MAX(0,TODAY()-I103))</f>
        <v/>
      </c>
    </row>
    <row r="104">
      <c r="A104" s="9" t="n"/>
      <c r="B104" s="9" t="n"/>
      <c r="C104" s="9" t="n"/>
      <c r="D104" s="18" t="n"/>
      <c r="E104" s="18" t="n"/>
      <c r="F104" s="9" t="n"/>
      <c r="G104" s="9" t="n"/>
      <c r="H104" s="9" t="n"/>
      <c r="I104" s="18" t="n"/>
      <c r="J104" s="9" t="n"/>
      <c r="K104" s="19">
        <f>IF(OR(I104="",J104="Done"),"",MAX(0,TODAY()-I104))</f>
        <v/>
      </c>
    </row>
    <row r="105">
      <c r="A105" s="9" t="n"/>
      <c r="B105" s="9" t="n"/>
      <c r="C105" s="9" t="n"/>
      <c r="D105" s="18" t="n"/>
      <c r="E105" s="18" t="n"/>
      <c r="F105" s="9" t="n"/>
      <c r="G105" s="9" t="n"/>
      <c r="H105" s="9" t="n"/>
      <c r="I105" s="18" t="n"/>
      <c r="J105" s="9" t="n"/>
      <c r="K105" s="19">
        <f>IF(OR(I105="",J105="Done"),"",MAX(0,TODAY()-I105))</f>
        <v/>
      </c>
    </row>
    <row r="106">
      <c r="A106" s="9" t="n"/>
      <c r="B106" s="9" t="n"/>
      <c r="C106" s="9" t="n"/>
      <c r="D106" s="18" t="n"/>
      <c r="E106" s="18" t="n"/>
      <c r="F106" s="9" t="n"/>
      <c r="G106" s="9" t="n"/>
      <c r="H106" s="9" t="n"/>
      <c r="I106" s="18" t="n"/>
      <c r="J106" s="9" t="n"/>
      <c r="K106" s="19">
        <f>IF(OR(I106="",J106="Done"),"",MAX(0,TODAY()-I106))</f>
        <v/>
      </c>
    </row>
    <row r="107">
      <c r="A107" s="9" t="n"/>
      <c r="B107" s="9" t="n"/>
      <c r="C107" s="9" t="n"/>
      <c r="D107" s="18" t="n"/>
      <c r="E107" s="18" t="n"/>
      <c r="F107" s="9" t="n"/>
      <c r="G107" s="9" t="n"/>
      <c r="H107" s="9" t="n"/>
      <c r="I107" s="18" t="n"/>
      <c r="J107" s="9" t="n"/>
      <c r="K107" s="19">
        <f>IF(OR(I107="",J107="Done"),"",MAX(0,TODAY()-I107))</f>
        <v/>
      </c>
    </row>
    <row r="108">
      <c r="A108" s="9" t="n"/>
      <c r="B108" s="9" t="n"/>
      <c r="C108" s="9" t="n"/>
      <c r="D108" s="18" t="n"/>
      <c r="E108" s="18" t="n"/>
      <c r="F108" s="9" t="n"/>
      <c r="G108" s="9" t="n"/>
      <c r="H108" s="9" t="n"/>
      <c r="I108" s="18" t="n"/>
      <c r="J108" s="9" t="n"/>
      <c r="K108" s="19">
        <f>IF(OR(I108="",J108="Done"),"",MAX(0,TODAY()-I108))</f>
        <v/>
      </c>
    </row>
    <row r="109">
      <c r="A109" s="9" t="n"/>
      <c r="B109" s="9" t="n"/>
      <c r="C109" s="9" t="n"/>
      <c r="D109" s="18" t="n"/>
      <c r="E109" s="18" t="n"/>
      <c r="F109" s="9" t="n"/>
      <c r="G109" s="9" t="n"/>
      <c r="H109" s="9" t="n"/>
      <c r="I109" s="18" t="n"/>
      <c r="J109" s="9" t="n"/>
      <c r="K109" s="19">
        <f>IF(OR(I109="",J109="Done"),"",MAX(0,TODAY()-I109))</f>
        <v/>
      </c>
    </row>
    <row r="110">
      <c r="A110" s="9" t="n"/>
      <c r="B110" s="9" t="n"/>
      <c r="C110" s="9" t="n"/>
      <c r="D110" s="18" t="n"/>
      <c r="E110" s="18" t="n"/>
      <c r="F110" s="9" t="n"/>
      <c r="G110" s="9" t="n"/>
      <c r="H110" s="9" t="n"/>
      <c r="I110" s="18" t="n"/>
      <c r="J110" s="9" t="n"/>
      <c r="K110" s="19">
        <f>IF(OR(I110="",J110="Done"),"",MAX(0,TODAY()-I110))</f>
        <v/>
      </c>
    </row>
    <row r="111">
      <c r="A111" s="9" t="n"/>
      <c r="B111" s="9" t="n"/>
      <c r="C111" s="9" t="n"/>
      <c r="D111" s="18" t="n"/>
      <c r="E111" s="18" t="n"/>
      <c r="F111" s="9" t="n"/>
      <c r="G111" s="9" t="n"/>
      <c r="H111" s="9" t="n"/>
      <c r="I111" s="18" t="n"/>
      <c r="J111" s="9" t="n"/>
      <c r="K111" s="19">
        <f>IF(OR(I111="",J111="Done"),"",MAX(0,TODAY()-I111))</f>
        <v/>
      </c>
    </row>
    <row r="112">
      <c r="A112" s="9" t="n"/>
      <c r="B112" s="9" t="n"/>
      <c r="C112" s="9" t="n"/>
      <c r="D112" s="18" t="n"/>
      <c r="E112" s="18" t="n"/>
      <c r="F112" s="9" t="n"/>
      <c r="G112" s="9" t="n"/>
      <c r="H112" s="9" t="n"/>
      <c r="I112" s="18" t="n"/>
      <c r="J112" s="9" t="n"/>
      <c r="K112" s="19">
        <f>IF(OR(I112="",J112="Done"),"",MAX(0,TODAY()-I112))</f>
        <v/>
      </c>
    </row>
    <row r="113">
      <c r="A113" s="9" t="n"/>
      <c r="B113" s="9" t="n"/>
      <c r="C113" s="9" t="n"/>
      <c r="D113" s="18" t="n"/>
      <c r="E113" s="18" t="n"/>
      <c r="F113" s="9" t="n"/>
      <c r="G113" s="9" t="n"/>
      <c r="H113" s="9" t="n"/>
      <c r="I113" s="18" t="n"/>
      <c r="J113" s="9" t="n"/>
      <c r="K113" s="19">
        <f>IF(OR(I113="",J113="Done"),"",MAX(0,TODAY()-I113))</f>
        <v/>
      </c>
    </row>
    <row r="114">
      <c r="A114" s="9" t="n"/>
      <c r="B114" s="9" t="n"/>
      <c r="C114" s="9" t="n"/>
      <c r="D114" s="18" t="n"/>
      <c r="E114" s="18" t="n"/>
      <c r="F114" s="9" t="n"/>
      <c r="G114" s="9" t="n"/>
      <c r="H114" s="9" t="n"/>
      <c r="I114" s="18" t="n"/>
      <c r="J114" s="9" t="n"/>
      <c r="K114" s="19">
        <f>IF(OR(I114="",J114="Done"),"",MAX(0,TODAY()-I114))</f>
        <v/>
      </c>
    </row>
    <row r="115">
      <c r="A115" s="9" t="n"/>
      <c r="B115" s="9" t="n"/>
      <c r="C115" s="9" t="n"/>
      <c r="D115" s="18" t="n"/>
      <c r="E115" s="18" t="n"/>
      <c r="F115" s="9" t="n"/>
      <c r="G115" s="9" t="n"/>
      <c r="H115" s="9" t="n"/>
      <c r="I115" s="18" t="n"/>
      <c r="J115" s="9" t="n"/>
      <c r="K115" s="19">
        <f>IF(OR(I115="",J115="Done"),"",MAX(0,TODAY()-I115))</f>
        <v/>
      </c>
    </row>
    <row r="116">
      <c r="A116" s="9" t="n"/>
      <c r="B116" s="9" t="n"/>
      <c r="C116" s="9" t="n"/>
      <c r="D116" s="18" t="n"/>
      <c r="E116" s="18" t="n"/>
      <c r="F116" s="9" t="n"/>
      <c r="G116" s="9" t="n"/>
      <c r="H116" s="9" t="n"/>
      <c r="I116" s="18" t="n"/>
      <c r="J116" s="9" t="n"/>
      <c r="K116" s="19">
        <f>IF(OR(I116="",J116="Done"),"",MAX(0,TODAY()-I116))</f>
        <v/>
      </c>
    </row>
    <row r="117">
      <c r="A117" s="9" t="n"/>
      <c r="B117" s="9" t="n"/>
      <c r="C117" s="9" t="n"/>
      <c r="D117" s="18" t="n"/>
      <c r="E117" s="18" t="n"/>
      <c r="F117" s="9" t="n"/>
      <c r="G117" s="9" t="n"/>
      <c r="H117" s="9" t="n"/>
      <c r="I117" s="18" t="n"/>
      <c r="J117" s="9" t="n"/>
      <c r="K117" s="19">
        <f>IF(OR(I117="",J117="Done"),"",MAX(0,TODAY()-I117))</f>
        <v/>
      </c>
    </row>
    <row r="118">
      <c r="A118" s="9" t="n"/>
      <c r="B118" s="9" t="n"/>
      <c r="C118" s="9" t="n"/>
      <c r="D118" s="18" t="n"/>
      <c r="E118" s="18" t="n"/>
      <c r="F118" s="9" t="n"/>
      <c r="G118" s="9" t="n"/>
      <c r="H118" s="9" t="n"/>
      <c r="I118" s="18" t="n"/>
      <c r="J118" s="9" t="n"/>
      <c r="K118" s="19">
        <f>IF(OR(I118="",J118="Done"),"",MAX(0,TODAY()-I118))</f>
        <v/>
      </c>
    </row>
    <row r="119">
      <c r="A119" s="9" t="n"/>
      <c r="B119" s="9" t="n"/>
      <c r="C119" s="9" t="n"/>
      <c r="D119" s="18" t="n"/>
      <c r="E119" s="18" t="n"/>
      <c r="F119" s="9" t="n"/>
      <c r="G119" s="9" t="n"/>
      <c r="H119" s="9" t="n"/>
      <c r="I119" s="18" t="n"/>
      <c r="J119" s="9" t="n"/>
      <c r="K119" s="19">
        <f>IF(OR(I119="",J119="Done"),"",MAX(0,TODAY()-I119))</f>
        <v/>
      </c>
    </row>
    <row r="120">
      <c r="A120" s="9" t="n"/>
      <c r="B120" s="9" t="n"/>
      <c r="C120" s="9" t="n"/>
      <c r="D120" s="18" t="n"/>
      <c r="E120" s="18" t="n"/>
      <c r="F120" s="9" t="n"/>
      <c r="G120" s="9" t="n"/>
      <c r="H120" s="9" t="n"/>
      <c r="I120" s="18" t="n"/>
      <c r="J120" s="9" t="n"/>
      <c r="K120" s="19">
        <f>IF(OR(I120="",J120="Done"),"",MAX(0,TODAY()-I120))</f>
        <v/>
      </c>
    </row>
    <row r="121">
      <c r="A121" s="9" t="n"/>
      <c r="B121" s="9" t="n"/>
      <c r="C121" s="9" t="n"/>
      <c r="D121" s="18" t="n"/>
      <c r="E121" s="18" t="n"/>
      <c r="F121" s="9" t="n"/>
      <c r="G121" s="9" t="n"/>
      <c r="H121" s="9" t="n"/>
      <c r="I121" s="18" t="n"/>
      <c r="J121" s="9" t="n"/>
      <c r="K121" s="19">
        <f>IF(OR(I121="",J121="Done"),"",MAX(0,TODAY()-I121))</f>
        <v/>
      </c>
    </row>
    <row r="122">
      <c r="A122" s="9" t="n"/>
      <c r="B122" s="9" t="n"/>
      <c r="C122" s="9" t="n"/>
      <c r="D122" s="18" t="n"/>
      <c r="E122" s="18" t="n"/>
      <c r="F122" s="9" t="n"/>
      <c r="G122" s="9" t="n"/>
      <c r="H122" s="9" t="n"/>
      <c r="I122" s="18" t="n"/>
      <c r="J122" s="9" t="n"/>
      <c r="K122" s="19">
        <f>IF(OR(I122="",J122="Done"),"",MAX(0,TODAY()-I122))</f>
        <v/>
      </c>
    </row>
    <row r="123">
      <c r="A123" s="9" t="n"/>
      <c r="B123" s="9" t="n"/>
      <c r="C123" s="9" t="n"/>
      <c r="D123" s="18" t="n"/>
      <c r="E123" s="18" t="n"/>
      <c r="F123" s="9" t="n"/>
      <c r="G123" s="9" t="n"/>
      <c r="H123" s="9" t="n"/>
      <c r="I123" s="18" t="n"/>
      <c r="J123" s="9" t="n"/>
      <c r="K123" s="19">
        <f>IF(OR(I123="",J123="Done"),"",MAX(0,TODAY()-I123))</f>
        <v/>
      </c>
    </row>
    <row r="124">
      <c r="A124" s="9" t="n"/>
      <c r="B124" s="9" t="n"/>
      <c r="C124" s="9" t="n"/>
      <c r="D124" s="18" t="n"/>
      <c r="E124" s="18" t="n"/>
      <c r="F124" s="9" t="n"/>
      <c r="G124" s="9" t="n"/>
      <c r="H124" s="9" t="n"/>
      <c r="I124" s="18" t="n"/>
      <c r="J124" s="9" t="n"/>
      <c r="K124" s="19">
        <f>IF(OR(I124="",J124="Done"),"",MAX(0,TODAY()-I124))</f>
        <v/>
      </c>
    </row>
    <row r="125">
      <c r="A125" s="9" t="n"/>
      <c r="B125" s="9" t="n"/>
      <c r="C125" s="9" t="n"/>
      <c r="D125" s="18" t="n"/>
      <c r="E125" s="18" t="n"/>
      <c r="F125" s="9" t="n"/>
      <c r="G125" s="9" t="n"/>
      <c r="H125" s="9" t="n"/>
      <c r="I125" s="18" t="n"/>
      <c r="J125" s="9" t="n"/>
      <c r="K125" s="19">
        <f>IF(OR(I125="",J125="Done"),"",MAX(0,TODAY()-I125))</f>
        <v/>
      </c>
    </row>
    <row r="126">
      <c r="A126" s="9" t="n"/>
      <c r="B126" s="9" t="n"/>
      <c r="C126" s="9" t="n"/>
      <c r="D126" s="18" t="n"/>
      <c r="E126" s="18" t="n"/>
      <c r="F126" s="9" t="n"/>
      <c r="G126" s="9" t="n"/>
      <c r="H126" s="9" t="n"/>
      <c r="I126" s="18" t="n"/>
      <c r="J126" s="9" t="n"/>
      <c r="K126" s="19">
        <f>IF(OR(I126="",J126="Done"),"",MAX(0,TODAY()-I126))</f>
        <v/>
      </c>
    </row>
    <row r="127">
      <c r="A127" s="9" t="n"/>
      <c r="B127" s="9" t="n"/>
      <c r="C127" s="9" t="n"/>
      <c r="D127" s="18" t="n"/>
      <c r="E127" s="18" t="n"/>
      <c r="F127" s="9" t="n"/>
      <c r="G127" s="9" t="n"/>
      <c r="H127" s="9" t="n"/>
      <c r="I127" s="18" t="n"/>
      <c r="J127" s="9" t="n"/>
      <c r="K127" s="19">
        <f>IF(OR(I127="",J127="Done"),"",MAX(0,TODAY()-I127))</f>
        <v/>
      </c>
    </row>
    <row r="128">
      <c r="A128" s="9" t="n"/>
      <c r="B128" s="9" t="n"/>
      <c r="C128" s="9" t="n"/>
      <c r="D128" s="18" t="n"/>
      <c r="E128" s="18" t="n"/>
      <c r="F128" s="9" t="n"/>
      <c r="G128" s="9" t="n"/>
      <c r="H128" s="9" t="n"/>
      <c r="I128" s="18" t="n"/>
      <c r="J128" s="9" t="n"/>
      <c r="K128" s="19">
        <f>IF(OR(I128="",J128="Done"),"",MAX(0,TODAY()-I128))</f>
        <v/>
      </c>
    </row>
    <row r="129">
      <c r="A129" s="9" t="n"/>
      <c r="B129" s="9" t="n"/>
      <c r="C129" s="9" t="n"/>
      <c r="D129" s="18" t="n"/>
      <c r="E129" s="18" t="n"/>
      <c r="F129" s="9" t="n"/>
      <c r="G129" s="9" t="n"/>
      <c r="H129" s="9" t="n"/>
      <c r="I129" s="18" t="n"/>
      <c r="J129" s="9" t="n"/>
      <c r="K129" s="19">
        <f>IF(OR(I129="",J129="Done"),"",MAX(0,TODAY()-I129))</f>
        <v/>
      </c>
    </row>
    <row r="130">
      <c r="A130" s="9" t="n"/>
      <c r="B130" s="9" t="n"/>
      <c r="C130" s="9" t="n"/>
      <c r="D130" s="18" t="n"/>
      <c r="E130" s="18" t="n"/>
      <c r="F130" s="9" t="n"/>
      <c r="G130" s="9" t="n"/>
      <c r="H130" s="9" t="n"/>
      <c r="I130" s="18" t="n"/>
      <c r="J130" s="9" t="n"/>
      <c r="K130" s="19">
        <f>IF(OR(I130="",J130="Done"),"",MAX(0,TODAY()-I130))</f>
        <v/>
      </c>
    </row>
    <row r="131">
      <c r="A131" s="9" t="n"/>
      <c r="B131" s="9" t="n"/>
      <c r="C131" s="9" t="n"/>
      <c r="D131" s="18" t="n"/>
      <c r="E131" s="18" t="n"/>
      <c r="F131" s="9" t="n"/>
      <c r="G131" s="9" t="n"/>
      <c r="H131" s="9" t="n"/>
      <c r="I131" s="18" t="n"/>
      <c r="J131" s="9" t="n"/>
      <c r="K131" s="19">
        <f>IF(OR(I131="",J131="Done"),"",MAX(0,TODAY()-I131))</f>
        <v/>
      </c>
    </row>
    <row r="132">
      <c r="A132" s="9" t="n"/>
      <c r="B132" s="9" t="n"/>
      <c r="C132" s="9" t="n"/>
      <c r="D132" s="18" t="n"/>
      <c r="E132" s="18" t="n"/>
      <c r="F132" s="9" t="n"/>
      <c r="G132" s="9" t="n"/>
      <c r="H132" s="9" t="n"/>
      <c r="I132" s="18" t="n"/>
      <c r="J132" s="9" t="n"/>
      <c r="K132" s="19">
        <f>IF(OR(I132="",J132="Done"),"",MAX(0,TODAY()-I132))</f>
        <v/>
      </c>
    </row>
    <row r="133">
      <c r="A133" s="9" t="n"/>
      <c r="B133" s="9" t="n"/>
      <c r="C133" s="9" t="n"/>
      <c r="D133" s="18" t="n"/>
      <c r="E133" s="18" t="n"/>
      <c r="F133" s="9" t="n"/>
      <c r="G133" s="9" t="n"/>
      <c r="H133" s="9" t="n"/>
      <c r="I133" s="18" t="n"/>
      <c r="J133" s="9" t="n"/>
      <c r="K133" s="19">
        <f>IF(OR(I133="",J133="Done"),"",MAX(0,TODAY()-I133))</f>
        <v/>
      </c>
    </row>
    <row r="134">
      <c r="A134" s="9" t="n"/>
      <c r="B134" s="9" t="n"/>
      <c r="C134" s="9" t="n"/>
      <c r="D134" s="18" t="n"/>
      <c r="E134" s="18" t="n"/>
      <c r="F134" s="9" t="n"/>
      <c r="G134" s="9" t="n"/>
      <c r="H134" s="9" t="n"/>
      <c r="I134" s="18" t="n"/>
      <c r="J134" s="9" t="n"/>
      <c r="K134" s="19">
        <f>IF(OR(I134="",J134="Done"),"",MAX(0,TODAY()-I134))</f>
        <v/>
      </c>
    </row>
    <row r="135">
      <c r="A135" s="9" t="n"/>
      <c r="B135" s="9" t="n"/>
      <c r="C135" s="9" t="n"/>
      <c r="D135" s="18" t="n"/>
      <c r="E135" s="18" t="n"/>
      <c r="F135" s="9" t="n"/>
      <c r="G135" s="9" t="n"/>
      <c r="H135" s="9" t="n"/>
      <c r="I135" s="18" t="n"/>
      <c r="J135" s="9" t="n"/>
      <c r="K135" s="19">
        <f>IF(OR(I135="",J135="Done"),"",MAX(0,TODAY()-I135))</f>
        <v/>
      </c>
    </row>
    <row r="136">
      <c r="A136" s="9" t="n"/>
      <c r="B136" s="9" t="n"/>
      <c r="C136" s="9" t="n"/>
      <c r="D136" s="18" t="n"/>
      <c r="E136" s="18" t="n"/>
      <c r="F136" s="9" t="n"/>
      <c r="G136" s="9" t="n"/>
      <c r="H136" s="9" t="n"/>
      <c r="I136" s="18" t="n"/>
      <c r="J136" s="9" t="n"/>
      <c r="K136" s="19">
        <f>IF(OR(I136="",J136="Done"),"",MAX(0,TODAY()-I136))</f>
        <v/>
      </c>
    </row>
    <row r="137">
      <c r="A137" s="9" t="n"/>
      <c r="B137" s="9" t="n"/>
      <c r="C137" s="9" t="n"/>
      <c r="D137" s="18" t="n"/>
      <c r="E137" s="18" t="n"/>
      <c r="F137" s="9" t="n"/>
      <c r="G137" s="9" t="n"/>
      <c r="H137" s="9" t="n"/>
      <c r="I137" s="18" t="n"/>
      <c r="J137" s="9" t="n"/>
      <c r="K137" s="19">
        <f>IF(OR(I137="",J137="Done"),"",MAX(0,TODAY()-I137))</f>
        <v/>
      </c>
    </row>
    <row r="138">
      <c r="A138" s="9" t="n"/>
      <c r="B138" s="9" t="n"/>
      <c r="C138" s="9" t="n"/>
      <c r="D138" s="18" t="n"/>
      <c r="E138" s="18" t="n"/>
      <c r="F138" s="9" t="n"/>
      <c r="G138" s="9" t="n"/>
      <c r="H138" s="9" t="n"/>
      <c r="I138" s="18" t="n"/>
      <c r="J138" s="9" t="n"/>
      <c r="K138" s="19">
        <f>IF(OR(I138="",J138="Done"),"",MAX(0,TODAY()-I138))</f>
        <v/>
      </c>
    </row>
    <row r="139">
      <c r="A139" s="9" t="n"/>
      <c r="B139" s="9" t="n"/>
      <c r="C139" s="9" t="n"/>
      <c r="D139" s="18" t="n"/>
      <c r="E139" s="18" t="n"/>
      <c r="F139" s="9" t="n"/>
      <c r="G139" s="9" t="n"/>
      <c r="H139" s="9" t="n"/>
      <c r="I139" s="18" t="n"/>
      <c r="J139" s="9" t="n"/>
      <c r="K139" s="19">
        <f>IF(OR(I139="",J139="Done"),"",MAX(0,TODAY()-I139))</f>
        <v/>
      </c>
    </row>
    <row r="140">
      <c r="A140" s="9" t="n"/>
      <c r="B140" s="9" t="n"/>
      <c r="C140" s="9" t="n"/>
      <c r="D140" s="18" t="n"/>
      <c r="E140" s="18" t="n"/>
      <c r="F140" s="9" t="n"/>
      <c r="G140" s="9" t="n"/>
      <c r="H140" s="9" t="n"/>
      <c r="I140" s="18" t="n"/>
      <c r="J140" s="9" t="n"/>
      <c r="K140" s="19">
        <f>IF(OR(I140="",J140="Done"),"",MAX(0,TODAY()-I140))</f>
        <v/>
      </c>
    </row>
    <row r="141">
      <c r="A141" s="9" t="n"/>
      <c r="B141" s="9" t="n"/>
      <c r="C141" s="9" t="n"/>
      <c r="D141" s="18" t="n"/>
      <c r="E141" s="18" t="n"/>
      <c r="F141" s="9" t="n"/>
      <c r="G141" s="9" t="n"/>
      <c r="H141" s="9" t="n"/>
      <c r="I141" s="18" t="n"/>
      <c r="J141" s="9" t="n"/>
      <c r="K141" s="19">
        <f>IF(OR(I141="",J141="Done"),"",MAX(0,TODAY()-I141))</f>
        <v/>
      </c>
    </row>
    <row r="142">
      <c r="A142" s="9" t="n"/>
      <c r="B142" s="9" t="n"/>
      <c r="C142" s="9" t="n"/>
      <c r="D142" s="18" t="n"/>
      <c r="E142" s="18" t="n"/>
      <c r="F142" s="9" t="n"/>
      <c r="G142" s="9" t="n"/>
      <c r="H142" s="9" t="n"/>
      <c r="I142" s="18" t="n"/>
      <c r="J142" s="9" t="n"/>
      <c r="K142" s="19">
        <f>IF(OR(I142="",J142="Done"),"",MAX(0,TODAY()-I142))</f>
        <v/>
      </c>
    </row>
    <row r="143">
      <c r="A143" s="9" t="n"/>
      <c r="B143" s="9" t="n"/>
      <c r="C143" s="9" t="n"/>
      <c r="D143" s="18" t="n"/>
      <c r="E143" s="18" t="n"/>
      <c r="F143" s="9" t="n"/>
      <c r="G143" s="9" t="n"/>
      <c r="H143" s="9" t="n"/>
      <c r="I143" s="18" t="n"/>
      <c r="J143" s="9" t="n"/>
      <c r="K143" s="19">
        <f>IF(OR(I143="",J143="Done"),"",MAX(0,TODAY()-I143))</f>
        <v/>
      </c>
    </row>
    <row r="144">
      <c r="A144" s="9" t="n"/>
      <c r="B144" s="9" t="n"/>
      <c r="C144" s="9" t="n"/>
      <c r="D144" s="18" t="n"/>
      <c r="E144" s="18" t="n"/>
      <c r="F144" s="9" t="n"/>
      <c r="G144" s="9" t="n"/>
      <c r="H144" s="9" t="n"/>
      <c r="I144" s="18" t="n"/>
      <c r="J144" s="9" t="n"/>
      <c r="K144" s="19">
        <f>IF(OR(I144="",J144="Done"),"",MAX(0,TODAY()-I144))</f>
        <v/>
      </c>
    </row>
    <row r="145">
      <c r="A145" s="9" t="n"/>
      <c r="B145" s="9" t="n"/>
      <c r="C145" s="9" t="n"/>
      <c r="D145" s="18" t="n"/>
      <c r="E145" s="18" t="n"/>
      <c r="F145" s="9" t="n"/>
      <c r="G145" s="9" t="n"/>
      <c r="H145" s="9" t="n"/>
      <c r="I145" s="18" t="n"/>
      <c r="J145" s="9" t="n"/>
      <c r="K145" s="19">
        <f>IF(OR(I145="",J145="Done"),"",MAX(0,TODAY()-I145))</f>
        <v/>
      </c>
    </row>
    <row r="146">
      <c r="A146" s="9" t="n"/>
      <c r="B146" s="9" t="n"/>
      <c r="C146" s="9" t="n"/>
      <c r="D146" s="18" t="n"/>
      <c r="E146" s="18" t="n"/>
      <c r="F146" s="9" t="n"/>
      <c r="G146" s="9" t="n"/>
      <c r="H146" s="9" t="n"/>
      <c r="I146" s="18" t="n"/>
      <c r="J146" s="9" t="n"/>
      <c r="K146" s="19">
        <f>IF(OR(I146="",J146="Done"),"",MAX(0,TODAY()-I146))</f>
        <v/>
      </c>
    </row>
    <row r="147">
      <c r="A147" s="9" t="n"/>
      <c r="B147" s="9" t="n"/>
      <c r="C147" s="9" t="n"/>
      <c r="D147" s="18" t="n"/>
      <c r="E147" s="18" t="n"/>
      <c r="F147" s="9" t="n"/>
      <c r="G147" s="9" t="n"/>
      <c r="H147" s="9" t="n"/>
      <c r="I147" s="18" t="n"/>
      <c r="J147" s="9" t="n"/>
      <c r="K147" s="19">
        <f>IF(OR(I147="",J147="Done"),"",MAX(0,TODAY()-I147))</f>
        <v/>
      </c>
    </row>
    <row r="148">
      <c r="A148" s="9" t="n"/>
      <c r="B148" s="9" t="n"/>
      <c r="C148" s="9" t="n"/>
      <c r="D148" s="18" t="n"/>
      <c r="E148" s="18" t="n"/>
      <c r="F148" s="9" t="n"/>
      <c r="G148" s="9" t="n"/>
      <c r="H148" s="9" t="n"/>
      <c r="I148" s="18" t="n"/>
      <c r="J148" s="9" t="n"/>
      <c r="K148" s="19">
        <f>IF(OR(I148="",J148="Done"),"",MAX(0,TODAY()-I148))</f>
        <v/>
      </c>
    </row>
    <row r="149">
      <c r="A149" s="9" t="n"/>
      <c r="B149" s="9" t="n"/>
      <c r="C149" s="9" t="n"/>
      <c r="D149" s="18" t="n"/>
      <c r="E149" s="18" t="n"/>
      <c r="F149" s="9" t="n"/>
      <c r="G149" s="9" t="n"/>
      <c r="H149" s="9" t="n"/>
      <c r="I149" s="18" t="n"/>
      <c r="J149" s="9" t="n"/>
      <c r="K149" s="19">
        <f>IF(OR(I149="",J149="Done"),"",MAX(0,TODAY()-I149))</f>
        <v/>
      </c>
    </row>
    <row r="150">
      <c r="A150" s="9" t="n"/>
      <c r="B150" s="9" t="n"/>
      <c r="C150" s="9" t="n"/>
      <c r="D150" s="18" t="n"/>
      <c r="E150" s="18" t="n"/>
      <c r="F150" s="9" t="n"/>
      <c r="G150" s="9" t="n"/>
      <c r="H150" s="9" t="n"/>
      <c r="I150" s="18" t="n"/>
      <c r="J150" s="9" t="n"/>
      <c r="K150" s="19">
        <f>IF(OR(I150="",J150="Done"),"",MAX(0,TODAY()-I150))</f>
        <v/>
      </c>
    </row>
    <row r="151">
      <c r="A151" s="9" t="n"/>
      <c r="B151" s="9" t="n"/>
      <c r="C151" s="9" t="n"/>
      <c r="D151" s="18" t="n"/>
      <c r="E151" s="18" t="n"/>
      <c r="F151" s="9" t="n"/>
      <c r="G151" s="9" t="n"/>
      <c r="H151" s="9" t="n"/>
      <c r="I151" s="18" t="n"/>
      <c r="J151" s="9" t="n"/>
      <c r="K151" s="19">
        <f>IF(OR(I151="",J151="Done"),"",MAX(0,TODAY()-I151))</f>
        <v/>
      </c>
    </row>
    <row r="152">
      <c r="A152" s="9" t="n"/>
      <c r="B152" s="9" t="n"/>
      <c r="C152" s="9" t="n"/>
      <c r="D152" s="18" t="n"/>
      <c r="E152" s="18" t="n"/>
      <c r="F152" s="9" t="n"/>
      <c r="G152" s="9" t="n"/>
      <c r="H152" s="9" t="n"/>
      <c r="I152" s="18" t="n"/>
      <c r="J152" s="9" t="n"/>
      <c r="K152" s="19">
        <f>IF(OR(I152="",J152="Done"),"",MAX(0,TODAY()-I152))</f>
        <v/>
      </c>
    </row>
    <row r="153">
      <c r="A153" s="9" t="n"/>
      <c r="B153" s="9" t="n"/>
      <c r="C153" s="9" t="n"/>
      <c r="D153" s="18" t="n"/>
      <c r="E153" s="18" t="n"/>
      <c r="F153" s="9" t="n"/>
      <c r="G153" s="9" t="n"/>
      <c r="H153" s="9" t="n"/>
      <c r="I153" s="18" t="n"/>
      <c r="J153" s="9" t="n"/>
      <c r="K153" s="19">
        <f>IF(OR(I153="",J153="Done"),"",MAX(0,TODAY()-I153))</f>
        <v/>
      </c>
    </row>
    <row r="154">
      <c r="A154" s="9" t="n"/>
      <c r="B154" s="9" t="n"/>
      <c r="C154" s="9" t="n"/>
      <c r="D154" s="18" t="n"/>
      <c r="E154" s="18" t="n"/>
      <c r="F154" s="9" t="n"/>
      <c r="G154" s="9" t="n"/>
      <c r="H154" s="9" t="n"/>
      <c r="I154" s="18" t="n"/>
      <c r="J154" s="9" t="n"/>
      <c r="K154" s="19">
        <f>IF(OR(I154="",J154="Done"),"",MAX(0,TODAY()-I154))</f>
        <v/>
      </c>
    </row>
    <row r="155">
      <c r="A155" s="9" t="n"/>
      <c r="B155" s="9" t="n"/>
      <c r="C155" s="9" t="n"/>
      <c r="D155" s="18" t="n"/>
      <c r="E155" s="18" t="n"/>
      <c r="F155" s="9" t="n"/>
      <c r="G155" s="9" t="n"/>
      <c r="H155" s="9" t="n"/>
      <c r="I155" s="18" t="n"/>
      <c r="J155" s="9" t="n"/>
      <c r="K155" s="19">
        <f>IF(OR(I155="",J155="Done"),"",MAX(0,TODAY()-I155))</f>
        <v/>
      </c>
    </row>
    <row r="156">
      <c r="A156" s="9" t="n"/>
      <c r="B156" s="9" t="n"/>
      <c r="C156" s="9" t="n"/>
      <c r="D156" s="18" t="n"/>
      <c r="E156" s="18" t="n"/>
      <c r="F156" s="9" t="n"/>
      <c r="G156" s="9" t="n"/>
      <c r="H156" s="9" t="n"/>
      <c r="I156" s="18" t="n"/>
      <c r="J156" s="9" t="n"/>
      <c r="K156" s="19">
        <f>IF(OR(I156="",J156="Done"),"",MAX(0,TODAY()-I156))</f>
        <v/>
      </c>
    </row>
    <row r="157">
      <c r="A157" s="9" t="n"/>
      <c r="B157" s="9" t="n"/>
      <c r="C157" s="9" t="n"/>
      <c r="D157" s="18" t="n"/>
      <c r="E157" s="18" t="n"/>
      <c r="F157" s="9" t="n"/>
      <c r="G157" s="9" t="n"/>
      <c r="H157" s="9" t="n"/>
      <c r="I157" s="18" t="n"/>
      <c r="J157" s="9" t="n"/>
      <c r="K157" s="19">
        <f>IF(OR(I157="",J157="Done"),"",MAX(0,TODAY()-I157))</f>
        <v/>
      </c>
    </row>
    <row r="158">
      <c r="A158" s="9" t="n"/>
      <c r="B158" s="9" t="n"/>
      <c r="C158" s="9" t="n"/>
      <c r="D158" s="18" t="n"/>
      <c r="E158" s="18" t="n"/>
      <c r="F158" s="9" t="n"/>
      <c r="G158" s="9" t="n"/>
      <c r="H158" s="9" t="n"/>
      <c r="I158" s="18" t="n"/>
      <c r="J158" s="9" t="n"/>
      <c r="K158" s="19">
        <f>IF(OR(I158="",J158="Done"),"",MAX(0,TODAY()-I158))</f>
        <v/>
      </c>
    </row>
    <row r="159">
      <c r="A159" s="9" t="n"/>
      <c r="B159" s="9" t="n"/>
      <c r="C159" s="9" t="n"/>
      <c r="D159" s="18" t="n"/>
      <c r="E159" s="18" t="n"/>
      <c r="F159" s="9" t="n"/>
      <c r="G159" s="9" t="n"/>
      <c r="H159" s="9" t="n"/>
      <c r="I159" s="18" t="n"/>
      <c r="J159" s="9" t="n"/>
      <c r="K159" s="19">
        <f>IF(OR(I159="",J159="Done"),"",MAX(0,TODAY()-I159))</f>
        <v/>
      </c>
    </row>
    <row r="160">
      <c r="A160" s="9" t="n"/>
      <c r="B160" s="9" t="n"/>
      <c r="C160" s="9" t="n"/>
      <c r="D160" s="18" t="n"/>
      <c r="E160" s="18" t="n"/>
      <c r="F160" s="9" t="n"/>
      <c r="G160" s="9" t="n"/>
      <c r="H160" s="9" t="n"/>
      <c r="I160" s="18" t="n"/>
      <c r="J160" s="9" t="n"/>
      <c r="K160" s="19">
        <f>IF(OR(I160="",J160="Done"),"",MAX(0,TODAY()-I160))</f>
        <v/>
      </c>
    </row>
    <row r="161">
      <c r="A161" s="9" t="n"/>
      <c r="B161" s="9" t="n"/>
      <c r="C161" s="9" t="n"/>
      <c r="D161" s="18" t="n"/>
      <c r="E161" s="18" t="n"/>
      <c r="F161" s="9" t="n"/>
      <c r="G161" s="9" t="n"/>
      <c r="H161" s="9" t="n"/>
      <c r="I161" s="18" t="n"/>
      <c r="J161" s="9" t="n"/>
      <c r="K161" s="19">
        <f>IF(OR(I161="",J161="Done"),"",MAX(0,TODAY()-I161))</f>
        <v/>
      </c>
    </row>
    <row r="162">
      <c r="A162" s="9" t="n"/>
      <c r="B162" s="9" t="n"/>
      <c r="C162" s="9" t="n"/>
      <c r="D162" s="18" t="n"/>
      <c r="E162" s="18" t="n"/>
      <c r="F162" s="9" t="n"/>
      <c r="G162" s="9" t="n"/>
      <c r="H162" s="9" t="n"/>
      <c r="I162" s="18" t="n"/>
      <c r="J162" s="9" t="n"/>
      <c r="K162" s="19">
        <f>IF(OR(I162="",J162="Done"),"",MAX(0,TODAY()-I162))</f>
        <v/>
      </c>
    </row>
    <row r="163">
      <c r="A163" s="9" t="n"/>
      <c r="B163" s="9" t="n"/>
      <c r="C163" s="9" t="n"/>
      <c r="D163" s="18" t="n"/>
      <c r="E163" s="18" t="n"/>
      <c r="F163" s="9" t="n"/>
      <c r="G163" s="9" t="n"/>
      <c r="H163" s="9" t="n"/>
      <c r="I163" s="18" t="n"/>
      <c r="J163" s="9" t="n"/>
      <c r="K163" s="19">
        <f>IF(OR(I163="",J163="Done"),"",MAX(0,TODAY()-I163))</f>
        <v/>
      </c>
    </row>
    <row r="164">
      <c r="A164" s="9" t="n"/>
      <c r="B164" s="9" t="n"/>
      <c r="C164" s="9" t="n"/>
      <c r="D164" s="18" t="n"/>
      <c r="E164" s="18" t="n"/>
      <c r="F164" s="9" t="n"/>
      <c r="G164" s="9" t="n"/>
      <c r="H164" s="9" t="n"/>
      <c r="I164" s="18" t="n"/>
      <c r="J164" s="9" t="n"/>
      <c r="K164" s="19">
        <f>IF(OR(I164="",J164="Done"),"",MAX(0,TODAY()-I164))</f>
        <v/>
      </c>
    </row>
    <row r="165">
      <c r="A165" s="9" t="n"/>
      <c r="B165" s="9" t="n"/>
      <c r="C165" s="9" t="n"/>
      <c r="D165" s="18" t="n"/>
      <c r="E165" s="18" t="n"/>
      <c r="F165" s="9" t="n"/>
      <c r="G165" s="9" t="n"/>
      <c r="H165" s="9" t="n"/>
      <c r="I165" s="18" t="n"/>
      <c r="J165" s="9" t="n"/>
      <c r="K165" s="19">
        <f>IF(OR(I165="",J165="Done"),"",MAX(0,TODAY()-I165))</f>
        <v/>
      </c>
    </row>
    <row r="166">
      <c r="A166" s="9" t="n"/>
      <c r="B166" s="9" t="n"/>
      <c r="C166" s="9" t="n"/>
      <c r="D166" s="18" t="n"/>
      <c r="E166" s="18" t="n"/>
      <c r="F166" s="9" t="n"/>
      <c r="G166" s="9" t="n"/>
      <c r="H166" s="9" t="n"/>
      <c r="I166" s="18" t="n"/>
      <c r="J166" s="9" t="n"/>
      <c r="K166" s="19">
        <f>IF(OR(I166="",J166="Done"),"",MAX(0,TODAY()-I166))</f>
        <v/>
      </c>
    </row>
    <row r="167">
      <c r="A167" s="9" t="n"/>
      <c r="B167" s="9" t="n"/>
      <c r="C167" s="9" t="n"/>
      <c r="D167" s="18" t="n"/>
      <c r="E167" s="18" t="n"/>
      <c r="F167" s="9" t="n"/>
      <c r="G167" s="9" t="n"/>
      <c r="H167" s="9" t="n"/>
      <c r="I167" s="18" t="n"/>
      <c r="J167" s="9" t="n"/>
      <c r="K167" s="19">
        <f>IF(OR(I167="",J167="Done"),"",MAX(0,TODAY()-I167))</f>
        <v/>
      </c>
    </row>
    <row r="168">
      <c r="A168" s="9" t="n"/>
      <c r="B168" s="9" t="n"/>
      <c r="C168" s="9" t="n"/>
      <c r="D168" s="18" t="n"/>
      <c r="E168" s="18" t="n"/>
      <c r="F168" s="9" t="n"/>
      <c r="G168" s="9" t="n"/>
      <c r="H168" s="9" t="n"/>
      <c r="I168" s="18" t="n"/>
      <c r="J168" s="9" t="n"/>
      <c r="K168" s="19">
        <f>IF(OR(I168="",J168="Done"),"",MAX(0,TODAY()-I168))</f>
        <v/>
      </c>
    </row>
    <row r="169">
      <c r="A169" s="9" t="n"/>
      <c r="B169" s="9" t="n"/>
      <c r="C169" s="9" t="n"/>
      <c r="D169" s="18" t="n"/>
      <c r="E169" s="18" t="n"/>
      <c r="F169" s="9" t="n"/>
      <c r="G169" s="9" t="n"/>
      <c r="H169" s="9" t="n"/>
      <c r="I169" s="18" t="n"/>
      <c r="J169" s="9" t="n"/>
      <c r="K169" s="19">
        <f>IF(OR(I169="",J169="Done"),"",MAX(0,TODAY()-I169))</f>
        <v/>
      </c>
    </row>
    <row r="170">
      <c r="A170" s="9" t="n"/>
      <c r="B170" s="9" t="n"/>
      <c r="C170" s="9" t="n"/>
      <c r="D170" s="18" t="n"/>
      <c r="E170" s="18" t="n"/>
      <c r="F170" s="9" t="n"/>
      <c r="G170" s="9" t="n"/>
      <c r="H170" s="9" t="n"/>
      <c r="I170" s="18" t="n"/>
      <c r="J170" s="9" t="n"/>
      <c r="K170" s="19">
        <f>IF(OR(I170="",J170="Done"),"",MAX(0,TODAY()-I170))</f>
        <v/>
      </c>
    </row>
    <row r="171">
      <c r="A171" s="9" t="n"/>
      <c r="B171" s="9" t="n"/>
      <c r="C171" s="9" t="n"/>
      <c r="D171" s="18" t="n"/>
      <c r="E171" s="18" t="n"/>
      <c r="F171" s="9" t="n"/>
      <c r="G171" s="9" t="n"/>
      <c r="H171" s="9" t="n"/>
      <c r="I171" s="18" t="n"/>
      <c r="J171" s="9" t="n"/>
      <c r="K171" s="19">
        <f>IF(OR(I171="",J171="Done"),"",MAX(0,TODAY()-I171))</f>
        <v/>
      </c>
    </row>
    <row r="172">
      <c r="A172" s="9" t="n"/>
      <c r="B172" s="9" t="n"/>
      <c r="C172" s="9" t="n"/>
      <c r="D172" s="18" t="n"/>
      <c r="E172" s="18" t="n"/>
      <c r="F172" s="9" t="n"/>
      <c r="G172" s="9" t="n"/>
      <c r="H172" s="9" t="n"/>
      <c r="I172" s="18" t="n"/>
      <c r="J172" s="9" t="n"/>
      <c r="K172" s="19">
        <f>IF(OR(I172="",J172="Done"),"",MAX(0,TODAY()-I172))</f>
        <v/>
      </c>
    </row>
    <row r="173">
      <c r="A173" s="9" t="n"/>
      <c r="B173" s="9" t="n"/>
      <c r="C173" s="9" t="n"/>
      <c r="D173" s="18" t="n"/>
      <c r="E173" s="18" t="n"/>
      <c r="F173" s="9" t="n"/>
      <c r="G173" s="9" t="n"/>
      <c r="H173" s="9" t="n"/>
      <c r="I173" s="18" t="n"/>
      <c r="J173" s="9" t="n"/>
      <c r="K173" s="19">
        <f>IF(OR(I173="",J173="Done"),"",MAX(0,TODAY()-I173))</f>
        <v/>
      </c>
    </row>
    <row r="174">
      <c r="A174" s="9" t="n"/>
      <c r="B174" s="9" t="n"/>
      <c r="C174" s="9" t="n"/>
      <c r="D174" s="18" t="n"/>
      <c r="E174" s="18" t="n"/>
      <c r="F174" s="9" t="n"/>
      <c r="G174" s="9" t="n"/>
      <c r="H174" s="9" t="n"/>
      <c r="I174" s="18" t="n"/>
      <c r="J174" s="9" t="n"/>
      <c r="K174" s="19">
        <f>IF(OR(I174="",J174="Done"),"",MAX(0,TODAY()-I174))</f>
        <v/>
      </c>
    </row>
    <row r="175">
      <c r="A175" s="9" t="n"/>
      <c r="B175" s="9" t="n"/>
      <c r="C175" s="9" t="n"/>
      <c r="D175" s="18" t="n"/>
      <c r="E175" s="18" t="n"/>
      <c r="F175" s="9" t="n"/>
      <c r="G175" s="9" t="n"/>
      <c r="H175" s="9" t="n"/>
      <c r="I175" s="18" t="n"/>
      <c r="J175" s="9" t="n"/>
      <c r="K175" s="19">
        <f>IF(OR(I175="",J175="Done"),"",MAX(0,TODAY()-I175))</f>
        <v/>
      </c>
    </row>
    <row r="176">
      <c r="A176" s="9" t="n"/>
      <c r="B176" s="9" t="n"/>
      <c r="C176" s="9" t="n"/>
      <c r="D176" s="18" t="n"/>
      <c r="E176" s="18" t="n"/>
      <c r="F176" s="9" t="n"/>
      <c r="G176" s="9" t="n"/>
      <c r="H176" s="9" t="n"/>
      <c r="I176" s="18" t="n"/>
      <c r="J176" s="9" t="n"/>
      <c r="K176" s="19">
        <f>IF(OR(I176="",J176="Done"),"",MAX(0,TODAY()-I176))</f>
        <v/>
      </c>
    </row>
    <row r="177">
      <c r="A177" s="9" t="n"/>
      <c r="B177" s="9" t="n"/>
      <c r="C177" s="9" t="n"/>
      <c r="D177" s="18" t="n"/>
      <c r="E177" s="18" t="n"/>
      <c r="F177" s="9" t="n"/>
      <c r="G177" s="9" t="n"/>
      <c r="H177" s="9" t="n"/>
      <c r="I177" s="18" t="n"/>
      <c r="J177" s="9" t="n"/>
      <c r="K177" s="19">
        <f>IF(OR(I177="",J177="Done"),"",MAX(0,TODAY()-I177))</f>
        <v/>
      </c>
    </row>
    <row r="178">
      <c r="A178" s="9" t="n"/>
      <c r="B178" s="9" t="n"/>
      <c r="C178" s="9" t="n"/>
      <c r="D178" s="18" t="n"/>
      <c r="E178" s="18" t="n"/>
      <c r="F178" s="9" t="n"/>
      <c r="G178" s="9" t="n"/>
      <c r="H178" s="9" t="n"/>
      <c r="I178" s="18" t="n"/>
      <c r="J178" s="9" t="n"/>
      <c r="K178" s="19">
        <f>IF(OR(I178="",J178="Done"),"",MAX(0,TODAY()-I178))</f>
        <v/>
      </c>
    </row>
    <row r="179">
      <c r="A179" s="9" t="n"/>
      <c r="B179" s="9" t="n"/>
      <c r="C179" s="9" t="n"/>
      <c r="D179" s="18" t="n"/>
      <c r="E179" s="18" t="n"/>
      <c r="F179" s="9" t="n"/>
      <c r="G179" s="9" t="n"/>
      <c r="H179" s="9" t="n"/>
      <c r="I179" s="18" t="n"/>
      <c r="J179" s="9" t="n"/>
      <c r="K179" s="19">
        <f>IF(OR(I179="",J179="Done"),"",MAX(0,TODAY()-I179))</f>
        <v/>
      </c>
    </row>
    <row r="180">
      <c r="A180" s="9" t="n"/>
      <c r="B180" s="9" t="n"/>
      <c r="C180" s="9" t="n"/>
      <c r="D180" s="18" t="n"/>
      <c r="E180" s="18" t="n"/>
      <c r="F180" s="9" t="n"/>
      <c r="G180" s="9" t="n"/>
      <c r="H180" s="9" t="n"/>
      <c r="I180" s="18" t="n"/>
      <c r="J180" s="9" t="n"/>
      <c r="K180" s="19">
        <f>IF(OR(I180="",J180="Done"),"",MAX(0,TODAY()-I180))</f>
        <v/>
      </c>
    </row>
    <row r="181">
      <c r="A181" s="9" t="n"/>
      <c r="B181" s="9" t="n"/>
      <c r="C181" s="9" t="n"/>
      <c r="D181" s="18" t="n"/>
      <c r="E181" s="18" t="n"/>
      <c r="F181" s="9" t="n"/>
      <c r="G181" s="9" t="n"/>
      <c r="H181" s="9" t="n"/>
      <c r="I181" s="18" t="n"/>
      <c r="J181" s="9" t="n"/>
      <c r="K181" s="19">
        <f>IF(OR(I181="",J181="Done"),"",MAX(0,TODAY()-I181))</f>
        <v/>
      </c>
    </row>
    <row r="182">
      <c r="A182" s="9" t="n"/>
      <c r="B182" s="9" t="n"/>
      <c r="C182" s="9" t="n"/>
      <c r="D182" s="18" t="n"/>
      <c r="E182" s="18" t="n"/>
      <c r="F182" s="9" t="n"/>
      <c r="G182" s="9" t="n"/>
      <c r="H182" s="9" t="n"/>
      <c r="I182" s="18" t="n"/>
      <c r="J182" s="9" t="n"/>
      <c r="K182" s="19">
        <f>IF(OR(I182="",J182="Done"),"",MAX(0,TODAY()-I182))</f>
        <v/>
      </c>
    </row>
    <row r="183">
      <c r="A183" s="9" t="n"/>
      <c r="B183" s="9" t="n"/>
      <c r="C183" s="9" t="n"/>
      <c r="D183" s="18" t="n"/>
      <c r="E183" s="18" t="n"/>
      <c r="F183" s="9" t="n"/>
      <c r="G183" s="9" t="n"/>
      <c r="H183" s="9" t="n"/>
      <c r="I183" s="18" t="n"/>
      <c r="J183" s="9" t="n"/>
      <c r="K183" s="19">
        <f>IF(OR(I183="",J183="Done"),"",MAX(0,TODAY()-I183))</f>
        <v/>
      </c>
    </row>
    <row r="184">
      <c r="A184" s="9" t="n"/>
      <c r="B184" s="9" t="n"/>
      <c r="C184" s="9" t="n"/>
      <c r="D184" s="18" t="n"/>
      <c r="E184" s="18" t="n"/>
      <c r="F184" s="9" t="n"/>
      <c r="G184" s="9" t="n"/>
      <c r="H184" s="9" t="n"/>
      <c r="I184" s="18" t="n"/>
      <c r="J184" s="9" t="n"/>
      <c r="K184" s="19">
        <f>IF(OR(I184="",J184="Done"),"",MAX(0,TODAY()-I184))</f>
        <v/>
      </c>
    </row>
    <row r="185">
      <c r="A185" s="9" t="n"/>
      <c r="B185" s="9" t="n"/>
      <c r="C185" s="9" t="n"/>
      <c r="D185" s="18" t="n"/>
      <c r="E185" s="18" t="n"/>
      <c r="F185" s="9" t="n"/>
      <c r="G185" s="9" t="n"/>
      <c r="H185" s="9" t="n"/>
      <c r="I185" s="18" t="n"/>
      <c r="J185" s="9" t="n"/>
      <c r="K185" s="19">
        <f>IF(OR(I185="",J185="Done"),"",MAX(0,TODAY()-I185))</f>
        <v/>
      </c>
    </row>
    <row r="186">
      <c r="A186" s="9" t="n"/>
      <c r="B186" s="9" t="n"/>
      <c r="C186" s="9" t="n"/>
      <c r="D186" s="18" t="n"/>
      <c r="E186" s="18" t="n"/>
      <c r="F186" s="9" t="n"/>
      <c r="G186" s="9" t="n"/>
      <c r="H186" s="9" t="n"/>
      <c r="I186" s="18" t="n"/>
      <c r="J186" s="9" t="n"/>
      <c r="K186" s="19">
        <f>IF(OR(I186="",J186="Done"),"",MAX(0,TODAY()-I186))</f>
        <v/>
      </c>
    </row>
    <row r="187">
      <c r="A187" s="9" t="n"/>
      <c r="B187" s="9" t="n"/>
      <c r="C187" s="9" t="n"/>
      <c r="D187" s="18" t="n"/>
      <c r="E187" s="18" t="n"/>
      <c r="F187" s="9" t="n"/>
      <c r="G187" s="9" t="n"/>
      <c r="H187" s="9" t="n"/>
      <c r="I187" s="18" t="n"/>
      <c r="J187" s="9" t="n"/>
      <c r="K187" s="19">
        <f>IF(OR(I187="",J187="Done"),"",MAX(0,TODAY()-I187))</f>
        <v/>
      </c>
    </row>
    <row r="188">
      <c r="A188" s="9" t="n"/>
      <c r="B188" s="9" t="n"/>
      <c r="C188" s="9" t="n"/>
      <c r="D188" s="18" t="n"/>
      <c r="E188" s="18" t="n"/>
      <c r="F188" s="9" t="n"/>
      <c r="G188" s="9" t="n"/>
      <c r="H188" s="9" t="n"/>
      <c r="I188" s="18" t="n"/>
      <c r="J188" s="9" t="n"/>
      <c r="K188" s="19">
        <f>IF(OR(I188="",J188="Done"),"",MAX(0,TODAY()-I188))</f>
        <v/>
      </c>
    </row>
    <row r="189">
      <c r="A189" s="9" t="n"/>
      <c r="B189" s="9" t="n"/>
      <c r="C189" s="9" t="n"/>
      <c r="D189" s="18" t="n"/>
      <c r="E189" s="18" t="n"/>
      <c r="F189" s="9" t="n"/>
      <c r="G189" s="9" t="n"/>
      <c r="H189" s="9" t="n"/>
      <c r="I189" s="18" t="n"/>
      <c r="J189" s="9" t="n"/>
      <c r="K189" s="19">
        <f>IF(OR(I189="",J189="Done"),"",MAX(0,TODAY()-I189))</f>
        <v/>
      </c>
    </row>
    <row r="190">
      <c r="A190" s="9" t="n"/>
      <c r="B190" s="9" t="n"/>
      <c r="C190" s="9" t="n"/>
      <c r="D190" s="18" t="n"/>
      <c r="E190" s="18" t="n"/>
      <c r="F190" s="9" t="n"/>
      <c r="G190" s="9" t="n"/>
      <c r="H190" s="9" t="n"/>
      <c r="I190" s="18" t="n"/>
      <c r="J190" s="9" t="n"/>
      <c r="K190" s="19">
        <f>IF(OR(I190="",J190="Done"),"",MAX(0,TODAY()-I190))</f>
        <v/>
      </c>
    </row>
    <row r="191">
      <c r="A191" s="9" t="n"/>
      <c r="B191" s="9" t="n"/>
      <c r="C191" s="9" t="n"/>
      <c r="D191" s="18" t="n"/>
      <c r="E191" s="18" t="n"/>
      <c r="F191" s="9" t="n"/>
      <c r="G191" s="9" t="n"/>
      <c r="H191" s="9" t="n"/>
      <c r="I191" s="18" t="n"/>
      <c r="J191" s="9" t="n"/>
      <c r="K191" s="19">
        <f>IF(OR(I191="",J191="Done"),"",MAX(0,TODAY()-I191))</f>
        <v/>
      </c>
    </row>
    <row r="192">
      <c r="A192" s="9" t="n"/>
      <c r="B192" s="9" t="n"/>
      <c r="C192" s="9" t="n"/>
      <c r="D192" s="18" t="n"/>
      <c r="E192" s="18" t="n"/>
      <c r="F192" s="9" t="n"/>
      <c r="G192" s="9" t="n"/>
      <c r="H192" s="9" t="n"/>
      <c r="I192" s="18" t="n"/>
      <c r="J192" s="9" t="n"/>
      <c r="K192" s="19">
        <f>IF(OR(I192="",J192="Done"),"",MAX(0,TODAY()-I192))</f>
        <v/>
      </c>
    </row>
    <row r="193">
      <c r="A193" s="9" t="n"/>
      <c r="B193" s="9" t="n"/>
      <c r="C193" s="9" t="n"/>
      <c r="D193" s="18" t="n"/>
      <c r="E193" s="18" t="n"/>
      <c r="F193" s="9" t="n"/>
      <c r="G193" s="9" t="n"/>
      <c r="H193" s="9" t="n"/>
      <c r="I193" s="18" t="n"/>
      <c r="J193" s="9" t="n"/>
      <c r="K193" s="19">
        <f>IF(OR(I193="",J193="Done"),"",MAX(0,TODAY()-I193))</f>
        <v/>
      </c>
    </row>
    <row r="194">
      <c r="A194" s="9" t="n"/>
      <c r="B194" s="9" t="n"/>
      <c r="C194" s="9" t="n"/>
      <c r="D194" s="18" t="n"/>
      <c r="E194" s="18" t="n"/>
      <c r="F194" s="9" t="n"/>
      <c r="G194" s="9" t="n"/>
      <c r="H194" s="9" t="n"/>
      <c r="I194" s="18" t="n"/>
      <c r="J194" s="9" t="n"/>
      <c r="K194" s="19">
        <f>IF(OR(I194="",J194="Done"),"",MAX(0,TODAY()-I194))</f>
        <v/>
      </c>
    </row>
    <row r="195">
      <c r="A195" s="9" t="n"/>
      <c r="B195" s="9" t="n"/>
      <c r="C195" s="9" t="n"/>
      <c r="D195" s="18" t="n"/>
      <c r="E195" s="18" t="n"/>
      <c r="F195" s="9" t="n"/>
      <c r="G195" s="9" t="n"/>
      <c r="H195" s="9" t="n"/>
      <c r="I195" s="18" t="n"/>
      <c r="J195" s="9" t="n"/>
      <c r="K195" s="19">
        <f>IF(OR(I195="",J195="Done"),"",MAX(0,TODAY()-I195))</f>
        <v/>
      </c>
    </row>
    <row r="196">
      <c r="A196" s="9" t="n"/>
      <c r="B196" s="9" t="n"/>
      <c r="C196" s="9" t="n"/>
      <c r="D196" s="18" t="n"/>
      <c r="E196" s="18" t="n"/>
      <c r="F196" s="9" t="n"/>
      <c r="G196" s="9" t="n"/>
      <c r="H196" s="9" t="n"/>
      <c r="I196" s="18" t="n"/>
      <c r="J196" s="9" t="n"/>
      <c r="K196" s="19">
        <f>IF(OR(I196="",J196="Done"),"",MAX(0,TODAY()-I196))</f>
        <v/>
      </c>
    </row>
    <row r="197">
      <c r="A197" s="9" t="n"/>
      <c r="B197" s="9" t="n"/>
      <c r="C197" s="9" t="n"/>
      <c r="D197" s="18" t="n"/>
      <c r="E197" s="18" t="n"/>
      <c r="F197" s="9" t="n"/>
      <c r="G197" s="9" t="n"/>
      <c r="H197" s="9" t="n"/>
      <c r="I197" s="18" t="n"/>
      <c r="J197" s="9" t="n"/>
      <c r="K197" s="19">
        <f>IF(OR(I197="",J197="Done"),"",MAX(0,TODAY()-I197))</f>
        <v/>
      </c>
    </row>
    <row r="198">
      <c r="A198" s="9" t="n"/>
      <c r="B198" s="9" t="n"/>
      <c r="C198" s="9" t="n"/>
      <c r="D198" s="18" t="n"/>
      <c r="E198" s="18" t="n"/>
      <c r="F198" s="9" t="n"/>
      <c r="G198" s="9" t="n"/>
      <c r="H198" s="9" t="n"/>
      <c r="I198" s="18" t="n"/>
      <c r="J198" s="9" t="n"/>
      <c r="K198" s="19">
        <f>IF(OR(I198="",J198="Done"),"",MAX(0,TODAY()-I198))</f>
        <v/>
      </c>
    </row>
    <row r="199">
      <c r="A199" s="9" t="n"/>
      <c r="B199" s="9" t="n"/>
      <c r="C199" s="9" t="n"/>
      <c r="D199" s="18" t="n"/>
      <c r="E199" s="18" t="n"/>
      <c r="F199" s="9" t="n"/>
      <c r="G199" s="9" t="n"/>
      <c r="H199" s="9" t="n"/>
      <c r="I199" s="18" t="n"/>
      <c r="J199" s="9" t="n"/>
      <c r="K199" s="19">
        <f>IF(OR(I199="",J199="Done"),"",MAX(0,TODAY()-I199))</f>
        <v/>
      </c>
    </row>
    <row r="200">
      <c r="A200" s="9" t="n"/>
      <c r="B200" s="9" t="n"/>
      <c r="C200" s="9" t="n"/>
      <c r="D200" s="18" t="n"/>
      <c r="E200" s="18" t="n"/>
      <c r="F200" s="9" t="n"/>
      <c r="G200" s="9" t="n"/>
      <c r="H200" s="9" t="n"/>
      <c r="I200" s="18" t="n"/>
      <c r="J200" s="9" t="n"/>
      <c r="K200" s="19">
        <f>IF(OR(I200="",J200="Done"),"",MAX(0,TODAY()-I200))</f>
        <v/>
      </c>
    </row>
    <row r="201">
      <c r="A201" s="9" t="n"/>
      <c r="B201" s="9" t="n"/>
      <c r="C201" s="9" t="n"/>
      <c r="D201" s="18" t="n"/>
      <c r="E201" s="18" t="n"/>
      <c r="F201" s="9" t="n"/>
      <c r="G201" s="9" t="n"/>
      <c r="H201" s="9" t="n"/>
      <c r="I201" s="18" t="n"/>
      <c r="J201" s="9" t="n"/>
      <c r="K201" s="19">
        <f>IF(OR(I201="",J201="Done"),"",MAX(0,TODAY()-I201))</f>
        <v/>
      </c>
    </row>
    <row r="202">
      <c r="A202" s="9" t="n"/>
      <c r="B202" s="9" t="n"/>
      <c r="C202" s="9" t="n"/>
      <c r="D202" s="18" t="n"/>
      <c r="E202" s="18" t="n"/>
      <c r="F202" s="9" t="n"/>
      <c r="G202" s="9" t="n"/>
      <c r="H202" s="9" t="n"/>
      <c r="I202" s="18" t="n"/>
      <c r="J202" s="9" t="n"/>
      <c r="K202" s="19">
        <f>IF(OR(I202="",J202="Done"),"",MAX(0,TODAY()-I202))</f>
        <v/>
      </c>
    </row>
    <row r="203">
      <c r="A203" s="9" t="n"/>
      <c r="B203" s="9" t="n"/>
      <c r="C203" s="9" t="n"/>
      <c r="D203" s="18" t="n"/>
      <c r="E203" s="18" t="n"/>
      <c r="F203" s="9" t="n"/>
      <c r="G203" s="9" t="n"/>
      <c r="H203" s="9" t="n"/>
      <c r="I203" s="18" t="n"/>
      <c r="J203" s="9" t="n"/>
      <c r="K203" s="19">
        <f>IF(OR(I203="",J203="Done"),"",MAX(0,TODAY()-I203))</f>
        <v/>
      </c>
    </row>
    <row r="204">
      <c r="A204" s="9" t="n"/>
      <c r="B204" s="9" t="n"/>
      <c r="C204" s="9" t="n"/>
      <c r="D204" s="18" t="n"/>
      <c r="E204" s="18" t="n"/>
      <c r="F204" s="9" t="n"/>
      <c r="G204" s="9" t="n"/>
      <c r="H204" s="9" t="n"/>
      <c r="I204" s="18" t="n"/>
      <c r="J204" s="9" t="n"/>
      <c r="K204" s="19">
        <f>IF(OR(I204="",J204="Done"),"",MAX(0,TODAY()-I204))</f>
        <v/>
      </c>
    </row>
  </sheetData>
  <conditionalFormatting sqref="K5:K204">
    <cfRule type="cellIs" priority="1" operator="greaterThan" dxfId="0">
      <formula>0</formula>
    </cfRule>
  </conditionalFormatting>
  <dataValidations count="1">
    <dataValidation sqref="J5:J204" showDropDown="0" showInputMessage="0" showErrorMessage="0" allowBlank="0" type="list">
      <formula1>"Not started,In progress,Done"</formula1>
    </dataValidation>
  </dataValidations>
  <pageMargins left="0.75" right="0.75" top="1" bottom="1" header="0.5" footer="0.5"/>
  <pageSetup orientation="landscape" fitToHeight="0"/>
</worksheet>
</file>

<file path=xl/worksheets/sheet6.xml><?xml version="1.0" encoding="utf-8"?>
<worksheet xmlns="http://schemas.openxmlformats.org/spreadsheetml/2006/main">
  <sheetPr>
    <outlinePr summaryBelow="1" summaryRight="1"/>
    <pageSetUpPr fitToPage="1"/>
  </sheetPr>
  <dimension ref="A1:I214"/>
  <sheetViews>
    <sheetView showGridLines="0" workbookViewId="0">
      <selection activeCell="A1" sqref="A1"/>
    </sheetView>
  </sheetViews>
  <sheetFormatPr baseColWidth="8" defaultRowHeight="15"/>
  <cols>
    <col width="28" customWidth="1" min="1" max="1"/>
    <col width="14" customWidth="1" min="2" max="2"/>
    <col width="16" customWidth="1" min="3" max="3"/>
    <col width="16" customWidth="1" min="4" max="4"/>
    <col width="16" customWidth="1" min="5" max="5"/>
    <col width="16" customWidth="1" min="6" max="6"/>
    <col width="12" customWidth="1" min="7" max="7"/>
    <col width="16" customWidth="1" min="8" max="8"/>
    <col width="14" customWidth="1" min="9" max="9"/>
  </cols>
  <sheetData>
    <row r="1">
      <c r="A1" s="5" t="inlineStr">
        <is>
          <t>MSME payment check</t>
        </is>
      </c>
    </row>
    <row r="2">
      <c r="A2" s="6" t="inlineStr">
        <is>
          <t>Micro and small suppliers must be paid within the agreed period and never later than 45 days (15 days if no written agreement).</t>
        </is>
      </c>
    </row>
    <row r="4">
      <c r="A4" t="inlineStr">
        <is>
          <t>Report date</t>
        </is>
      </c>
      <c r="B4" s="18" t="n">
        <v>46292</v>
      </c>
    </row>
    <row r="6" ht="36" customHeight="1">
      <c r="A6" s="7" t="inlineStr">
        <is>
          <t>Supplier</t>
        </is>
      </c>
      <c r="B6" s="7" t="inlineStr">
        <is>
          <t>Micro/Small? (Y/N)</t>
        </is>
      </c>
      <c r="C6" s="7" t="inlineStr">
        <is>
          <t>Written agreement? (Y/N)</t>
        </is>
      </c>
      <c r="D6" s="7" t="inlineStr">
        <is>
          <t>Invoice / acceptance date</t>
        </is>
      </c>
      <c r="E6" s="7" t="inlineStr">
        <is>
          <t>Amount (₹)</t>
        </is>
      </c>
      <c r="F6" s="7" t="inlineStr">
        <is>
          <t>Paid date (blank if unpaid)</t>
        </is>
      </c>
      <c r="G6" s="7" t="inlineStr">
        <is>
          <t>Allowed days</t>
        </is>
      </c>
      <c r="H6" s="7" t="inlineStr">
        <is>
          <t>Days taken or elapsed</t>
        </is>
      </c>
      <c r="I6" s="7" t="inlineStr">
        <is>
          <t>Late?</t>
        </is>
      </c>
    </row>
    <row r="7">
      <c r="A7" s="9" t="inlineStr">
        <is>
          <t>Packaging supplier B</t>
        </is>
      </c>
      <c r="B7" s="9" t="inlineStr">
        <is>
          <t>Y</t>
        </is>
      </c>
      <c r="C7" s="9" t="inlineStr">
        <is>
          <t>Y</t>
        </is>
      </c>
      <c r="D7" s="18" t="n">
        <v>46204</v>
      </c>
      <c r="E7" s="8" t="n">
        <v>1800000</v>
      </c>
      <c r="F7" s="18" t="n">
        <v>46254</v>
      </c>
      <c r="G7" s="19">
        <f>IF(B7&lt;&gt;"Y","",IF(C7="Y",45,15))</f>
        <v/>
      </c>
      <c r="H7" s="19">
        <f>IF(D7="","",IF(F7="",$B$4,F7)-D7)</f>
        <v/>
      </c>
      <c r="I7" s="11">
        <f>IF(OR(G7="",H7=""),"",IF(H7&gt;G7,"LATE","OK"))</f>
        <v/>
      </c>
    </row>
    <row r="8">
      <c r="A8" s="9" t="inlineStr">
        <is>
          <t>Chemicals supplier D</t>
        </is>
      </c>
      <c r="B8" s="9" t="inlineStr">
        <is>
          <t>Y</t>
        </is>
      </c>
      <c r="C8" s="9" t="inlineStr">
        <is>
          <t>Y</t>
        </is>
      </c>
      <c r="D8" s="18" t="n">
        <v>46244</v>
      </c>
      <c r="E8" s="8" t="n">
        <v>950000</v>
      </c>
      <c r="F8" s="18" t="n"/>
      <c r="G8" s="19">
        <f>IF(B8&lt;&gt;"Y","",IF(C8="Y",45,15))</f>
        <v/>
      </c>
      <c r="H8" s="19">
        <f>IF(D8="","",IF(F8="",$B$4,F8)-D8)</f>
        <v/>
      </c>
      <c r="I8" s="11">
        <f>IF(OR(G8="",H8=""),"",IF(H8&gt;G8,"LATE","OK"))</f>
        <v/>
      </c>
    </row>
    <row r="9">
      <c r="A9" s="9" t="inlineStr">
        <is>
          <t>Castings supplier A</t>
        </is>
      </c>
      <c r="B9" s="9" t="inlineStr">
        <is>
          <t>N</t>
        </is>
      </c>
      <c r="C9" s="9" t="inlineStr">
        <is>
          <t>Y</t>
        </is>
      </c>
      <c r="D9" s="18" t="n">
        <v>46218</v>
      </c>
      <c r="E9" s="8" t="n">
        <v>25000000</v>
      </c>
      <c r="F9" s="18" t="n">
        <v>46275</v>
      </c>
      <c r="G9" s="19">
        <f>IF(B9&lt;&gt;"Y","",IF(C9="Y",45,15))</f>
        <v/>
      </c>
      <c r="H9" s="19">
        <f>IF(D9="","",IF(F9="",$B$4,F9)-D9)</f>
        <v/>
      </c>
      <c r="I9" s="11">
        <f>IF(OR(G9="",H9=""),"",IF(H9&gt;G9,"LATE","OK"))</f>
        <v/>
      </c>
    </row>
    <row r="10">
      <c r="A10" s="9" t="n"/>
      <c r="B10" s="9" t="n"/>
      <c r="C10" s="9" t="n"/>
      <c r="D10" s="18" t="n"/>
      <c r="E10" s="8" t="n"/>
      <c r="F10" s="18" t="n"/>
      <c r="G10" s="19">
        <f>IF(B10&lt;&gt;"Y","",IF(C10="Y",45,15))</f>
        <v/>
      </c>
      <c r="H10" s="19">
        <f>IF(D10="","",IF(F10="",$B$4,F10)-D10)</f>
        <v/>
      </c>
      <c r="I10" s="11">
        <f>IF(OR(G10="",H10=""),"",IF(H10&gt;G10,"LATE","OK"))</f>
        <v/>
      </c>
    </row>
    <row r="11">
      <c r="A11" s="9" t="n"/>
      <c r="B11" s="9" t="n"/>
      <c r="C11" s="9" t="n"/>
      <c r="D11" s="18" t="n"/>
      <c r="E11" s="8" t="n"/>
      <c r="F11" s="18" t="n"/>
      <c r="G11" s="19">
        <f>IF(B11&lt;&gt;"Y","",IF(C11="Y",45,15))</f>
        <v/>
      </c>
      <c r="H11" s="19">
        <f>IF(D11="","",IF(F11="",$B$4,F11)-D11)</f>
        <v/>
      </c>
      <c r="I11" s="11">
        <f>IF(OR(G11="",H11=""),"",IF(H11&gt;G11,"LATE","OK"))</f>
        <v/>
      </c>
    </row>
    <row r="12">
      <c r="A12" s="9" t="n"/>
      <c r="B12" s="9" t="n"/>
      <c r="C12" s="9" t="n"/>
      <c r="D12" s="18" t="n"/>
      <c r="E12" s="8" t="n"/>
      <c r="F12" s="18" t="n"/>
      <c r="G12" s="19">
        <f>IF(B12&lt;&gt;"Y","",IF(C12="Y",45,15))</f>
        <v/>
      </c>
      <c r="H12" s="19">
        <f>IF(D12="","",IF(F12="",$B$4,F12)-D12)</f>
        <v/>
      </c>
      <c r="I12" s="11">
        <f>IF(OR(G12="",H12=""),"",IF(H12&gt;G12,"LATE","OK"))</f>
        <v/>
      </c>
    </row>
    <row r="13">
      <c r="A13" s="9" t="n"/>
      <c r="B13" s="9" t="n"/>
      <c r="C13" s="9" t="n"/>
      <c r="D13" s="18" t="n"/>
      <c r="E13" s="8" t="n"/>
      <c r="F13" s="18" t="n"/>
      <c r="G13" s="19">
        <f>IF(B13&lt;&gt;"Y","",IF(C13="Y",45,15))</f>
        <v/>
      </c>
      <c r="H13" s="19">
        <f>IF(D13="","",IF(F13="",$B$4,F13)-D13)</f>
        <v/>
      </c>
      <c r="I13" s="11">
        <f>IF(OR(G13="",H13=""),"",IF(H13&gt;G13,"LATE","OK"))</f>
        <v/>
      </c>
    </row>
    <row r="14">
      <c r="A14" s="9" t="n"/>
      <c r="B14" s="9" t="n"/>
      <c r="C14" s="9" t="n"/>
      <c r="D14" s="18" t="n"/>
      <c r="E14" s="8" t="n"/>
      <c r="F14" s="18" t="n"/>
      <c r="G14" s="19">
        <f>IF(B14&lt;&gt;"Y","",IF(C14="Y",45,15))</f>
        <v/>
      </c>
      <c r="H14" s="19">
        <f>IF(D14="","",IF(F14="",$B$4,F14)-D14)</f>
        <v/>
      </c>
      <c r="I14" s="11">
        <f>IF(OR(G14="",H14=""),"",IF(H14&gt;G14,"LATE","OK"))</f>
        <v/>
      </c>
    </row>
    <row r="15">
      <c r="A15" s="9" t="n"/>
      <c r="B15" s="9" t="n"/>
      <c r="C15" s="9" t="n"/>
      <c r="D15" s="18" t="n"/>
      <c r="E15" s="8" t="n"/>
      <c r="F15" s="18" t="n"/>
      <c r="G15" s="19">
        <f>IF(B15&lt;&gt;"Y","",IF(C15="Y",45,15))</f>
        <v/>
      </c>
      <c r="H15" s="19">
        <f>IF(D15="","",IF(F15="",$B$4,F15)-D15)</f>
        <v/>
      </c>
      <c r="I15" s="11">
        <f>IF(OR(G15="",H15=""),"",IF(H15&gt;G15,"LATE","OK"))</f>
        <v/>
      </c>
    </row>
    <row r="16">
      <c r="A16" s="9" t="n"/>
      <c r="B16" s="9" t="n"/>
      <c r="C16" s="9" t="n"/>
      <c r="D16" s="18" t="n"/>
      <c r="E16" s="8" t="n"/>
      <c r="F16" s="18" t="n"/>
      <c r="G16" s="19">
        <f>IF(B16&lt;&gt;"Y","",IF(C16="Y",45,15))</f>
        <v/>
      </c>
      <c r="H16" s="19">
        <f>IF(D16="","",IF(F16="",$B$4,F16)-D16)</f>
        <v/>
      </c>
      <c r="I16" s="11">
        <f>IF(OR(G16="",H16=""),"",IF(H16&gt;G16,"LATE","OK"))</f>
        <v/>
      </c>
    </row>
    <row r="17">
      <c r="A17" s="9" t="n"/>
      <c r="B17" s="9" t="n"/>
      <c r="C17" s="9" t="n"/>
      <c r="D17" s="18" t="n"/>
      <c r="E17" s="8" t="n"/>
      <c r="F17" s="18" t="n"/>
      <c r="G17" s="19">
        <f>IF(B17&lt;&gt;"Y","",IF(C17="Y",45,15))</f>
        <v/>
      </c>
      <c r="H17" s="19">
        <f>IF(D17="","",IF(F17="",$B$4,F17)-D17)</f>
        <v/>
      </c>
      <c r="I17" s="11">
        <f>IF(OR(G17="",H17=""),"",IF(H17&gt;G17,"LATE","OK"))</f>
        <v/>
      </c>
    </row>
    <row r="18">
      <c r="A18" s="9" t="n"/>
      <c r="B18" s="9" t="n"/>
      <c r="C18" s="9" t="n"/>
      <c r="D18" s="18" t="n"/>
      <c r="E18" s="8" t="n"/>
      <c r="F18" s="18" t="n"/>
      <c r="G18" s="19">
        <f>IF(B18&lt;&gt;"Y","",IF(C18="Y",45,15))</f>
        <v/>
      </c>
      <c r="H18" s="19">
        <f>IF(D18="","",IF(F18="",$B$4,F18)-D18)</f>
        <v/>
      </c>
      <c r="I18" s="11">
        <f>IF(OR(G18="",H18=""),"",IF(H18&gt;G18,"LATE","OK"))</f>
        <v/>
      </c>
    </row>
    <row r="19">
      <c r="A19" s="9" t="n"/>
      <c r="B19" s="9" t="n"/>
      <c r="C19" s="9" t="n"/>
      <c r="D19" s="18" t="n"/>
      <c r="E19" s="8" t="n"/>
      <c r="F19" s="18" t="n"/>
      <c r="G19" s="19">
        <f>IF(B19&lt;&gt;"Y","",IF(C19="Y",45,15))</f>
        <v/>
      </c>
      <c r="H19" s="19">
        <f>IF(D19="","",IF(F19="",$B$4,F19)-D19)</f>
        <v/>
      </c>
      <c r="I19" s="11">
        <f>IF(OR(G19="",H19=""),"",IF(H19&gt;G19,"LATE","OK"))</f>
        <v/>
      </c>
    </row>
    <row r="20">
      <c r="A20" s="9" t="n"/>
      <c r="B20" s="9" t="n"/>
      <c r="C20" s="9" t="n"/>
      <c r="D20" s="18" t="n"/>
      <c r="E20" s="8" t="n"/>
      <c r="F20" s="18" t="n"/>
      <c r="G20" s="19">
        <f>IF(B20&lt;&gt;"Y","",IF(C20="Y",45,15))</f>
        <v/>
      </c>
      <c r="H20" s="19">
        <f>IF(D20="","",IF(F20="",$B$4,F20)-D20)</f>
        <v/>
      </c>
      <c r="I20" s="11">
        <f>IF(OR(G20="",H20=""),"",IF(H20&gt;G20,"LATE","OK"))</f>
        <v/>
      </c>
    </row>
    <row r="21">
      <c r="A21" s="9" t="n"/>
      <c r="B21" s="9" t="n"/>
      <c r="C21" s="9" t="n"/>
      <c r="D21" s="18" t="n"/>
      <c r="E21" s="8" t="n"/>
      <c r="F21" s="18" t="n"/>
      <c r="G21" s="19">
        <f>IF(B21&lt;&gt;"Y","",IF(C21="Y",45,15))</f>
        <v/>
      </c>
      <c r="H21" s="19">
        <f>IF(D21="","",IF(F21="",$B$4,F21)-D21)</f>
        <v/>
      </c>
      <c r="I21" s="11">
        <f>IF(OR(G21="",H21=""),"",IF(H21&gt;G21,"LATE","OK"))</f>
        <v/>
      </c>
    </row>
    <row r="22">
      <c r="A22" s="9" t="n"/>
      <c r="B22" s="9" t="n"/>
      <c r="C22" s="9" t="n"/>
      <c r="D22" s="18" t="n"/>
      <c r="E22" s="8" t="n"/>
      <c r="F22" s="18" t="n"/>
      <c r="G22" s="19">
        <f>IF(B22&lt;&gt;"Y","",IF(C22="Y",45,15))</f>
        <v/>
      </c>
      <c r="H22" s="19">
        <f>IF(D22="","",IF(F22="",$B$4,F22)-D22)</f>
        <v/>
      </c>
      <c r="I22" s="11">
        <f>IF(OR(G22="",H22=""),"",IF(H22&gt;G22,"LATE","OK"))</f>
        <v/>
      </c>
    </row>
    <row r="23">
      <c r="A23" s="9" t="n"/>
      <c r="B23" s="9" t="n"/>
      <c r="C23" s="9" t="n"/>
      <c r="D23" s="18" t="n"/>
      <c r="E23" s="8" t="n"/>
      <c r="F23" s="18" t="n"/>
      <c r="G23" s="19">
        <f>IF(B23&lt;&gt;"Y","",IF(C23="Y",45,15))</f>
        <v/>
      </c>
      <c r="H23" s="19">
        <f>IF(D23="","",IF(F23="",$B$4,F23)-D23)</f>
        <v/>
      </c>
      <c r="I23" s="11">
        <f>IF(OR(G23="",H23=""),"",IF(H23&gt;G23,"LATE","OK"))</f>
        <v/>
      </c>
    </row>
    <row r="24">
      <c r="A24" s="9" t="n"/>
      <c r="B24" s="9" t="n"/>
      <c r="C24" s="9" t="n"/>
      <c r="D24" s="18" t="n"/>
      <c r="E24" s="8" t="n"/>
      <c r="F24" s="18" t="n"/>
      <c r="G24" s="19">
        <f>IF(B24&lt;&gt;"Y","",IF(C24="Y",45,15))</f>
        <v/>
      </c>
      <c r="H24" s="19">
        <f>IF(D24="","",IF(F24="",$B$4,F24)-D24)</f>
        <v/>
      </c>
      <c r="I24" s="11">
        <f>IF(OR(G24="",H24=""),"",IF(H24&gt;G24,"LATE","OK"))</f>
        <v/>
      </c>
    </row>
    <row r="25">
      <c r="A25" s="9" t="n"/>
      <c r="B25" s="9" t="n"/>
      <c r="C25" s="9" t="n"/>
      <c r="D25" s="18" t="n"/>
      <c r="E25" s="8" t="n"/>
      <c r="F25" s="18" t="n"/>
      <c r="G25" s="19">
        <f>IF(B25&lt;&gt;"Y","",IF(C25="Y",45,15))</f>
        <v/>
      </c>
      <c r="H25" s="19">
        <f>IF(D25="","",IF(F25="",$B$4,F25)-D25)</f>
        <v/>
      </c>
      <c r="I25" s="11">
        <f>IF(OR(G25="",H25=""),"",IF(H25&gt;G25,"LATE","OK"))</f>
        <v/>
      </c>
    </row>
    <row r="26">
      <c r="A26" s="9" t="n"/>
      <c r="B26" s="9" t="n"/>
      <c r="C26" s="9" t="n"/>
      <c r="D26" s="18" t="n"/>
      <c r="E26" s="8" t="n"/>
      <c r="F26" s="18" t="n"/>
      <c r="G26" s="19">
        <f>IF(B26&lt;&gt;"Y","",IF(C26="Y",45,15))</f>
        <v/>
      </c>
      <c r="H26" s="19">
        <f>IF(D26="","",IF(F26="",$B$4,F26)-D26)</f>
        <v/>
      </c>
      <c r="I26" s="11">
        <f>IF(OR(G26="",H26=""),"",IF(H26&gt;G26,"LATE","OK"))</f>
        <v/>
      </c>
    </row>
    <row r="27">
      <c r="A27" s="9" t="n"/>
      <c r="B27" s="9" t="n"/>
      <c r="C27" s="9" t="n"/>
      <c r="D27" s="18" t="n"/>
      <c r="E27" s="8" t="n"/>
      <c r="F27" s="18" t="n"/>
      <c r="G27" s="19">
        <f>IF(B27&lt;&gt;"Y","",IF(C27="Y",45,15))</f>
        <v/>
      </c>
      <c r="H27" s="19">
        <f>IF(D27="","",IF(F27="",$B$4,F27)-D27)</f>
        <v/>
      </c>
      <c r="I27" s="11">
        <f>IF(OR(G27="",H27=""),"",IF(H27&gt;G27,"LATE","OK"))</f>
        <v/>
      </c>
    </row>
    <row r="28">
      <c r="A28" s="9" t="n"/>
      <c r="B28" s="9" t="n"/>
      <c r="C28" s="9" t="n"/>
      <c r="D28" s="18" t="n"/>
      <c r="E28" s="8" t="n"/>
      <c r="F28" s="18" t="n"/>
      <c r="G28" s="19">
        <f>IF(B28&lt;&gt;"Y","",IF(C28="Y",45,15))</f>
        <v/>
      </c>
      <c r="H28" s="19">
        <f>IF(D28="","",IF(F28="",$B$4,F28)-D28)</f>
        <v/>
      </c>
      <c r="I28" s="11">
        <f>IF(OR(G28="",H28=""),"",IF(H28&gt;G28,"LATE","OK"))</f>
        <v/>
      </c>
    </row>
    <row r="29">
      <c r="A29" s="9" t="n"/>
      <c r="B29" s="9" t="n"/>
      <c r="C29" s="9" t="n"/>
      <c r="D29" s="18" t="n"/>
      <c r="E29" s="8" t="n"/>
      <c r="F29" s="18" t="n"/>
      <c r="G29" s="19">
        <f>IF(B29&lt;&gt;"Y","",IF(C29="Y",45,15))</f>
        <v/>
      </c>
      <c r="H29" s="19">
        <f>IF(D29="","",IF(F29="",$B$4,F29)-D29)</f>
        <v/>
      </c>
      <c r="I29" s="11">
        <f>IF(OR(G29="",H29=""),"",IF(H29&gt;G29,"LATE","OK"))</f>
        <v/>
      </c>
    </row>
    <row r="30">
      <c r="A30" s="9" t="n"/>
      <c r="B30" s="9" t="n"/>
      <c r="C30" s="9" t="n"/>
      <c r="D30" s="18" t="n"/>
      <c r="E30" s="8" t="n"/>
      <c r="F30" s="18" t="n"/>
      <c r="G30" s="19">
        <f>IF(B30&lt;&gt;"Y","",IF(C30="Y",45,15))</f>
        <v/>
      </c>
      <c r="H30" s="19">
        <f>IF(D30="","",IF(F30="",$B$4,F30)-D30)</f>
        <v/>
      </c>
      <c r="I30" s="11">
        <f>IF(OR(G30="",H30=""),"",IF(H30&gt;G30,"LATE","OK"))</f>
        <v/>
      </c>
    </row>
    <row r="31">
      <c r="A31" s="9" t="n"/>
      <c r="B31" s="9" t="n"/>
      <c r="C31" s="9" t="n"/>
      <c r="D31" s="18" t="n"/>
      <c r="E31" s="8" t="n"/>
      <c r="F31" s="18" t="n"/>
      <c r="G31" s="19">
        <f>IF(B31&lt;&gt;"Y","",IF(C31="Y",45,15))</f>
        <v/>
      </c>
      <c r="H31" s="19">
        <f>IF(D31="","",IF(F31="",$B$4,F31)-D31)</f>
        <v/>
      </c>
      <c r="I31" s="11">
        <f>IF(OR(G31="",H31=""),"",IF(H31&gt;G31,"LATE","OK"))</f>
        <v/>
      </c>
    </row>
    <row r="32">
      <c r="A32" s="9" t="n"/>
      <c r="B32" s="9" t="n"/>
      <c r="C32" s="9" t="n"/>
      <c r="D32" s="18" t="n"/>
      <c r="E32" s="8" t="n"/>
      <c r="F32" s="18" t="n"/>
      <c r="G32" s="19">
        <f>IF(B32&lt;&gt;"Y","",IF(C32="Y",45,15))</f>
        <v/>
      </c>
      <c r="H32" s="19">
        <f>IF(D32="","",IF(F32="",$B$4,F32)-D32)</f>
        <v/>
      </c>
      <c r="I32" s="11">
        <f>IF(OR(G32="",H32=""),"",IF(H32&gt;G32,"LATE","OK"))</f>
        <v/>
      </c>
    </row>
    <row r="33">
      <c r="A33" s="9" t="n"/>
      <c r="B33" s="9" t="n"/>
      <c r="C33" s="9" t="n"/>
      <c r="D33" s="18" t="n"/>
      <c r="E33" s="8" t="n"/>
      <c r="F33" s="18" t="n"/>
      <c r="G33" s="19">
        <f>IF(B33&lt;&gt;"Y","",IF(C33="Y",45,15))</f>
        <v/>
      </c>
      <c r="H33" s="19">
        <f>IF(D33="","",IF(F33="",$B$4,F33)-D33)</f>
        <v/>
      </c>
      <c r="I33" s="11">
        <f>IF(OR(G33="",H33=""),"",IF(H33&gt;G33,"LATE","OK"))</f>
        <v/>
      </c>
    </row>
    <row r="34">
      <c r="A34" s="9" t="n"/>
      <c r="B34" s="9" t="n"/>
      <c r="C34" s="9" t="n"/>
      <c r="D34" s="18" t="n"/>
      <c r="E34" s="8" t="n"/>
      <c r="F34" s="18" t="n"/>
      <c r="G34" s="19">
        <f>IF(B34&lt;&gt;"Y","",IF(C34="Y",45,15))</f>
        <v/>
      </c>
      <c r="H34" s="19">
        <f>IF(D34="","",IF(F34="",$B$4,F34)-D34)</f>
        <v/>
      </c>
      <c r="I34" s="11">
        <f>IF(OR(G34="",H34=""),"",IF(H34&gt;G34,"LATE","OK"))</f>
        <v/>
      </c>
    </row>
    <row r="35">
      <c r="A35" s="9" t="n"/>
      <c r="B35" s="9" t="n"/>
      <c r="C35" s="9" t="n"/>
      <c r="D35" s="18" t="n"/>
      <c r="E35" s="8" t="n"/>
      <c r="F35" s="18" t="n"/>
      <c r="G35" s="19">
        <f>IF(B35&lt;&gt;"Y","",IF(C35="Y",45,15))</f>
        <v/>
      </c>
      <c r="H35" s="19">
        <f>IF(D35="","",IF(F35="",$B$4,F35)-D35)</f>
        <v/>
      </c>
      <c r="I35" s="11">
        <f>IF(OR(G35="",H35=""),"",IF(H35&gt;G35,"LATE","OK"))</f>
        <v/>
      </c>
    </row>
    <row r="36">
      <c r="A36" s="9" t="n"/>
      <c r="B36" s="9" t="n"/>
      <c r="C36" s="9" t="n"/>
      <c r="D36" s="18" t="n"/>
      <c r="E36" s="8" t="n"/>
      <c r="F36" s="18" t="n"/>
      <c r="G36" s="19">
        <f>IF(B36&lt;&gt;"Y","",IF(C36="Y",45,15))</f>
        <v/>
      </c>
      <c r="H36" s="19">
        <f>IF(D36="","",IF(F36="",$B$4,F36)-D36)</f>
        <v/>
      </c>
      <c r="I36" s="11">
        <f>IF(OR(G36="",H36=""),"",IF(H36&gt;G36,"LATE","OK"))</f>
        <v/>
      </c>
    </row>
    <row r="37">
      <c r="A37" s="9" t="n"/>
      <c r="B37" s="9" t="n"/>
      <c r="C37" s="9" t="n"/>
      <c r="D37" s="18" t="n"/>
      <c r="E37" s="8" t="n"/>
      <c r="F37" s="18" t="n"/>
      <c r="G37" s="19">
        <f>IF(B37&lt;&gt;"Y","",IF(C37="Y",45,15))</f>
        <v/>
      </c>
      <c r="H37" s="19">
        <f>IF(D37="","",IF(F37="",$B$4,F37)-D37)</f>
        <v/>
      </c>
      <c r="I37" s="11">
        <f>IF(OR(G37="",H37=""),"",IF(H37&gt;G37,"LATE","OK"))</f>
        <v/>
      </c>
    </row>
    <row r="38">
      <c r="A38" s="9" t="n"/>
      <c r="B38" s="9" t="n"/>
      <c r="C38" s="9" t="n"/>
      <c r="D38" s="18" t="n"/>
      <c r="E38" s="8" t="n"/>
      <c r="F38" s="18" t="n"/>
      <c r="G38" s="19">
        <f>IF(B38&lt;&gt;"Y","",IF(C38="Y",45,15))</f>
        <v/>
      </c>
      <c r="H38" s="19">
        <f>IF(D38="","",IF(F38="",$B$4,F38)-D38)</f>
        <v/>
      </c>
      <c r="I38" s="11">
        <f>IF(OR(G38="",H38=""),"",IF(H38&gt;G38,"LATE","OK"))</f>
        <v/>
      </c>
    </row>
    <row r="39">
      <c r="A39" s="9" t="n"/>
      <c r="B39" s="9" t="n"/>
      <c r="C39" s="9" t="n"/>
      <c r="D39" s="18" t="n"/>
      <c r="E39" s="8" t="n"/>
      <c r="F39" s="18" t="n"/>
      <c r="G39" s="19">
        <f>IF(B39&lt;&gt;"Y","",IF(C39="Y",45,15))</f>
        <v/>
      </c>
      <c r="H39" s="19">
        <f>IF(D39="","",IF(F39="",$B$4,F39)-D39)</f>
        <v/>
      </c>
      <c r="I39" s="11">
        <f>IF(OR(G39="",H39=""),"",IF(H39&gt;G39,"LATE","OK"))</f>
        <v/>
      </c>
    </row>
    <row r="40">
      <c r="A40" s="9" t="n"/>
      <c r="B40" s="9" t="n"/>
      <c r="C40" s="9" t="n"/>
      <c r="D40" s="18" t="n"/>
      <c r="E40" s="8" t="n"/>
      <c r="F40" s="18" t="n"/>
      <c r="G40" s="19">
        <f>IF(B40&lt;&gt;"Y","",IF(C40="Y",45,15))</f>
        <v/>
      </c>
      <c r="H40" s="19">
        <f>IF(D40="","",IF(F40="",$B$4,F40)-D40)</f>
        <v/>
      </c>
      <c r="I40" s="11">
        <f>IF(OR(G40="",H40=""),"",IF(H40&gt;G40,"LATE","OK"))</f>
        <v/>
      </c>
    </row>
    <row r="41">
      <c r="A41" s="9" t="n"/>
      <c r="B41" s="9" t="n"/>
      <c r="C41" s="9" t="n"/>
      <c r="D41" s="18" t="n"/>
      <c r="E41" s="8" t="n"/>
      <c r="F41" s="18" t="n"/>
      <c r="G41" s="19">
        <f>IF(B41&lt;&gt;"Y","",IF(C41="Y",45,15))</f>
        <v/>
      </c>
      <c r="H41" s="19">
        <f>IF(D41="","",IF(F41="",$B$4,F41)-D41)</f>
        <v/>
      </c>
      <c r="I41" s="11">
        <f>IF(OR(G41="",H41=""),"",IF(H41&gt;G41,"LATE","OK"))</f>
        <v/>
      </c>
    </row>
    <row r="42">
      <c r="A42" s="9" t="n"/>
      <c r="B42" s="9" t="n"/>
      <c r="C42" s="9" t="n"/>
      <c r="D42" s="18" t="n"/>
      <c r="E42" s="8" t="n"/>
      <c r="F42" s="18" t="n"/>
      <c r="G42" s="19">
        <f>IF(B42&lt;&gt;"Y","",IF(C42="Y",45,15))</f>
        <v/>
      </c>
      <c r="H42" s="19">
        <f>IF(D42="","",IF(F42="",$B$4,F42)-D42)</f>
        <v/>
      </c>
      <c r="I42" s="11">
        <f>IF(OR(G42="",H42=""),"",IF(H42&gt;G42,"LATE","OK"))</f>
        <v/>
      </c>
    </row>
    <row r="43">
      <c r="A43" s="9" t="n"/>
      <c r="B43" s="9" t="n"/>
      <c r="C43" s="9" t="n"/>
      <c r="D43" s="18" t="n"/>
      <c r="E43" s="8" t="n"/>
      <c r="F43" s="18" t="n"/>
      <c r="G43" s="19">
        <f>IF(B43&lt;&gt;"Y","",IF(C43="Y",45,15))</f>
        <v/>
      </c>
      <c r="H43" s="19">
        <f>IF(D43="","",IF(F43="",$B$4,F43)-D43)</f>
        <v/>
      </c>
      <c r="I43" s="11">
        <f>IF(OR(G43="",H43=""),"",IF(H43&gt;G43,"LATE","OK"))</f>
        <v/>
      </c>
    </row>
    <row r="44">
      <c r="A44" s="9" t="n"/>
      <c r="B44" s="9" t="n"/>
      <c r="C44" s="9" t="n"/>
      <c r="D44" s="18" t="n"/>
      <c r="E44" s="8" t="n"/>
      <c r="F44" s="18" t="n"/>
      <c r="G44" s="19">
        <f>IF(B44&lt;&gt;"Y","",IF(C44="Y",45,15))</f>
        <v/>
      </c>
      <c r="H44" s="19">
        <f>IF(D44="","",IF(F44="",$B$4,F44)-D44)</f>
        <v/>
      </c>
      <c r="I44" s="11">
        <f>IF(OR(G44="",H44=""),"",IF(H44&gt;G44,"LATE","OK"))</f>
        <v/>
      </c>
    </row>
    <row r="45">
      <c r="A45" s="9" t="n"/>
      <c r="B45" s="9" t="n"/>
      <c r="C45" s="9" t="n"/>
      <c r="D45" s="18" t="n"/>
      <c r="E45" s="8" t="n"/>
      <c r="F45" s="18" t="n"/>
      <c r="G45" s="19">
        <f>IF(B45&lt;&gt;"Y","",IF(C45="Y",45,15))</f>
        <v/>
      </c>
      <c r="H45" s="19">
        <f>IF(D45="","",IF(F45="",$B$4,F45)-D45)</f>
        <v/>
      </c>
      <c r="I45" s="11">
        <f>IF(OR(G45="",H45=""),"",IF(H45&gt;G45,"LATE","OK"))</f>
        <v/>
      </c>
    </row>
    <row r="46">
      <c r="A46" s="9" t="n"/>
      <c r="B46" s="9" t="n"/>
      <c r="C46" s="9" t="n"/>
      <c r="D46" s="18" t="n"/>
      <c r="E46" s="8" t="n"/>
      <c r="F46" s="18" t="n"/>
      <c r="G46" s="19">
        <f>IF(B46&lt;&gt;"Y","",IF(C46="Y",45,15))</f>
        <v/>
      </c>
      <c r="H46" s="19">
        <f>IF(D46="","",IF(F46="",$B$4,F46)-D46)</f>
        <v/>
      </c>
      <c r="I46" s="11">
        <f>IF(OR(G46="",H46=""),"",IF(H46&gt;G46,"LATE","OK"))</f>
        <v/>
      </c>
    </row>
    <row r="47">
      <c r="A47" s="9" t="n"/>
      <c r="B47" s="9" t="n"/>
      <c r="C47" s="9" t="n"/>
      <c r="D47" s="18" t="n"/>
      <c r="E47" s="8" t="n"/>
      <c r="F47" s="18" t="n"/>
      <c r="G47" s="19">
        <f>IF(B47&lt;&gt;"Y","",IF(C47="Y",45,15))</f>
        <v/>
      </c>
      <c r="H47" s="19">
        <f>IF(D47="","",IF(F47="",$B$4,F47)-D47)</f>
        <v/>
      </c>
      <c r="I47" s="11">
        <f>IF(OR(G47="",H47=""),"",IF(H47&gt;G47,"LATE","OK"))</f>
        <v/>
      </c>
    </row>
    <row r="48">
      <c r="A48" s="9" t="n"/>
      <c r="B48" s="9" t="n"/>
      <c r="C48" s="9" t="n"/>
      <c r="D48" s="18" t="n"/>
      <c r="E48" s="8" t="n"/>
      <c r="F48" s="18" t="n"/>
      <c r="G48" s="19">
        <f>IF(B48&lt;&gt;"Y","",IF(C48="Y",45,15))</f>
        <v/>
      </c>
      <c r="H48" s="19">
        <f>IF(D48="","",IF(F48="",$B$4,F48)-D48)</f>
        <v/>
      </c>
      <c r="I48" s="11">
        <f>IF(OR(G48="",H48=""),"",IF(H48&gt;G48,"LATE","OK"))</f>
        <v/>
      </c>
    </row>
    <row r="49">
      <c r="A49" s="9" t="n"/>
      <c r="B49" s="9" t="n"/>
      <c r="C49" s="9" t="n"/>
      <c r="D49" s="18" t="n"/>
      <c r="E49" s="8" t="n"/>
      <c r="F49" s="18" t="n"/>
      <c r="G49" s="19">
        <f>IF(B49&lt;&gt;"Y","",IF(C49="Y",45,15))</f>
        <v/>
      </c>
      <c r="H49" s="19">
        <f>IF(D49="","",IF(F49="",$B$4,F49)-D49)</f>
        <v/>
      </c>
      <c r="I49" s="11">
        <f>IF(OR(G49="",H49=""),"",IF(H49&gt;G49,"LATE","OK"))</f>
        <v/>
      </c>
    </row>
    <row r="50">
      <c r="A50" s="9" t="n"/>
      <c r="B50" s="9" t="n"/>
      <c r="C50" s="9" t="n"/>
      <c r="D50" s="18" t="n"/>
      <c r="E50" s="8" t="n"/>
      <c r="F50" s="18" t="n"/>
      <c r="G50" s="19">
        <f>IF(B50&lt;&gt;"Y","",IF(C50="Y",45,15))</f>
        <v/>
      </c>
      <c r="H50" s="19">
        <f>IF(D50="","",IF(F50="",$B$4,F50)-D50)</f>
        <v/>
      </c>
      <c r="I50" s="11">
        <f>IF(OR(G50="",H50=""),"",IF(H50&gt;G50,"LATE","OK"))</f>
        <v/>
      </c>
    </row>
    <row r="51">
      <c r="A51" s="9" t="n"/>
      <c r="B51" s="9" t="n"/>
      <c r="C51" s="9" t="n"/>
      <c r="D51" s="18" t="n"/>
      <c r="E51" s="8" t="n"/>
      <c r="F51" s="18" t="n"/>
      <c r="G51" s="19">
        <f>IF(B51&lt;&gt;"Y","",IF(C51="Y",45,15))</f>
        <v/>
      </c>
      <c r="H51" s="19">
        <f>IF(D51="","",IF(F51="",$B$4,F51)-D51)</f>
        <v/>
      </c>
      <c r="I51" s="11">
        <f>IF(OR(G51="",H51=""),"",IF(H51&gt;G51,"LATE","OK"))</f>
        <v/>
      </c>
    </row>
    <row r="52">
      <c r="A52" s="9" t="n"/>
      <c r="B52" s="9" t="n"/>
      <c r="C52" s="9" t="n"/>
      <c r="D52" s="18" t="n"/>
      <c r="E52" s="8" t="n"/>
      <c r="F52" s="18" t="n"/>
      <c r="G52" s="19">
        <f>IF(B52&lt;&gt;"Y","",IF(C52="Y",45,15))</f>
        <v/>
      </c>
      <c r="H52" s="19">
        <f>IF(D52="","",IF(F52="",$B$4,F52)-D52)</f>
        <v/>
      </c>
      <c r="I52" s="11">
        <f>IF(OR(G52="",H52=""),"",IF(H52&gt;G52,"LATE","OK"))</f>
        <v/>
      </c>
    </row>
    <row r="53">
      <c r="A53" s="9" t="n"/>
      <c r="B53" s="9" t="n"/>
      <c r="C53" s="9" t="n"/>
      <c r="D53" s="18" t="n"/>
      <c r="E53" s="8" t="n"/>
      <c r="F53" s="18" t="n"/>
      <c r="G53" s="19">
        <f>IF(B53&lt;&gt;"Y","",IF(C53="Y",45,15))</f>
        <v/>
      </c>
      <c r="H53" s="19">
        <f>IF(D53="","",IF(F53="",$B$4,F53)-D53)</f>
        <v/>
      </c>
      <c r="I53" s="11">
        <f>IF(OR(G53="",H53=""),"",IF(H53&gt;G53,"LATE","OK"))</f>
        <v/>
      </c>
    </row>
    <row r="54">
      <c r="A54" s="9" t="n"/>
      <c r="B54" s="9" t="n"/>
      <c r="C54" s="9" t="n"/>
      <c r="D54" s="18" t="n"/>
      <c r="E54" s="8" t="n"/>
      <c r="F54" s="18" t="n"/>
      <c r="G54" s="19">
        <f>IF(B54&lt;&gt;"Y","",IF(C54="Y",45,15))</f>
        <v/>
      </c>
      <c r="H54" s="19">
        <f>IF(D54="","",IF(F54="",$B$4,F54)-D54)</f>
        <v/>
      </c>
      <c r="I54" s="11">
        <f>IF(OR(G54="",H54=""),"",IF(H54&gt;G54,"LATE","OK"))</f>
        <v/>
      </c>
    </row>
    <row r="55">
      <c r="A55" s="9" t="n"/>
      <c r="B55" s="9" t="n"/>
      <c r="C55" s="9" t="n"/>
      <c r="D55" s="18" t="n"/>
      <c r="E55" s="8" t="n"/>
      <c r="F55" s="18" t="n"/>
      <c r="G55" s="19">
        <f>IF(B55&lt;&gt;"Y","",IF(C55="Y",45,15))</f>
        <v/>
      </c>
      <c r="H55" s="19">
        <f>IF(D55="","",IF(F55="",$B$4,F55)-D55)</f>
        <v/>
      </c>
      <c r="I55" s="11">
        <f>IF(OR(G55="",H55=""),"",IF(H55&gt;G55,"LATE","OK"))</f>
        <v/>
      </c>
    </row>
    <row r="56">
      <c r="A56" s="9" t="n"/>
      <c r="B56" s="9" t="n"/>
      <c r="C56" s="9" t="n"/>
      <c r="D56" s="18" t="n"/>
      <c r="E56" s="8" t="n"/>
      <c r="F56" s="18" t="n"/>
      <c r="G56" s="19">
        <f>IF(B56&lt;&gt;"Y","",IF(C56="Y",45,15))</f>
        <v/>
      </c>
      <c r="H56" s="19">
        <f>IF(D56="","",IF(F56="",$B$4,F56)-D56)</f>
        <v/>
      </c>
      <c r="I56" s="11">
        <f>IF(OR(G56="",H56=""),"",IF(H56&gt;G56,"LATE","OK"))</f>
        <v/>
      </c>
    </row>
    <row r="57">
      <c r="A57" s="9" t="n"/>
      <c r="B57" s="9" t="n"/>
      <c r="C57" s="9" t="n"/>
      <c r="D57" s="18" t="n"/>
      <c r="E57" s="8" t="n"/>
      <c r="F57" s="18" t="n"/>
      <c r="G57" s="19">
        <f>IF(B57&lt;&gt;"Y","",IF(C57="Y",45,15))</f>
        <v/>
      </c>
      <c r="H57" s="19">
        <f>IF(D57="","",IF(F57="",$B$4,F57)-D57)</f>
        <v/>
      </c>
      <c r="I57" s="11">
        <f>IF(OR(G57="",H57=""),"",IF(H57&gt;G57,"LATE","OK"))</f>
        <v/>
      </c>
    </row>
    <row r="58">
      <c r="A58" s="9" t="n"/>
      <c r="B58" s="9" t="n"/>
      <c r="C58" s="9" t="n"/>
      <c r="D58" s="18" t="n"/>
      <c r="E58" s="8" t="n"/>
      <c r="F58" s="18" t="n"/>
      <c r="G58" s="19">
        <f>IF(B58&lt;&gt;"Y","",IF(C58="Y",45,15))</f>
        <v/>
      </c>
      <c r="H58" s="19">
        <f>IF(D58="","",IF(F58="",$B$4,F58)-D58)</f>
        <v/>
      </c>
      <c r="I58" s="11">
        <f>IF(OR(G58="",H58=""),"",IF(H58&gt;G58,"LATE","OK"))</f>
        <v/>
      </c>
    </row>
    <row r="59">
      <c r="A59" s="9" t="n"/>
      <c r="B59" s="9" t="n"/>
      <c r="C59" s="9" t="n"/>
      <c r="D59" s="18" t="n"/>
      <c r="E59" s="8" t="n"/>
      <c r="F59" s="18" t="n"/>
      <c r="G59" s="19">
        <f>IF(B59&lt;&gt;"Y","",IF(C59="Y",45,15))</f>
        <v/>
      </c>
      <c r="H59" s="19">
        <f>IF(D59="","",IF(F59="",$B$4,F59)-D59)</f>
        <v/>
      </c>
      <c r="I59" s="11">
        <f>IF(OR(G59="",H59=""),"",IF(H59&gt;G59,"LATE","OK"))</f>
        <v/>
      </c>
    </row>
    <row r="60">
      <c r="A60" s="9" t="n"/>
      <c r="B60" s="9" t="n"/>
      <c r="C60" s="9" t="n"/>
      <c r="D60" s="18" t="n"/>
      <c r="E60" s="8" t="n"/>
      <c r="F60" s="18" t="n"/>
      <c r="G60" s="19">
        <f>IF(B60&lt;&gt;"Y","",IF(C60="Y",45,15))</f>
        <v/>
      </c>
      <c r="H60" s="19">
        <f>IF(D60="","",IF(F60="",$B$4,F60)-D60)</f>
        <v/>
      </c>
      <c r="I60" s="11">
        <f>IF(OR(G60="",H60=""),"",IF(H60&gt;G60,"LATE","OK"))</f>
        <v/>
      </c>
    </row>
    <row r="61">
      <c r="A61" s="9" t="n"/>
      <c r="B61" s="9" t="n"/>
      <c r="C61" s="9" t="n"/>
      <c r="D61" s="18" t="n"/>
      <c r="E61" s="8" t="n"/>
      <c r="F61" s="18" t="n"/>
      <c r="G61" s="19">
        <f>IF(B61&lt;&gt;"Y","",IF(C61="Y",45,15))</f>
        <v/>
      </c>
      <c r="H61" s="19">
        <f>IF(D61="","",IF(F61="",$B$4,F61)-D61)</f>
        <v/>
      </c>
      <c r="I61" s="11">
        <f>IF(OR(G61="",H61=""),"",IF(H61&gt;G61,"LATE","OK"))</f>
        <v/>
      </c>
    </row>
    <row r="62">
      <c r="A62" s="9" t="n"/>
      <c r="B62" s="9" t="n"/>
      <c r="C62" s="9" t="n"/>
      <c r="D62" s="18" t="n"/>
      <c r="E62" s="8" t="n"/>
      <c r="F62" s="18" t="n"/>
      <c r="G62" s="19">
        <f>IF(B62&lt;&gt;"Y","",IF(C62="Y",45,15))</f>
        <v/>
      </c>
      <c r="H62" s="19">
        <f>IF(D62="","",IF(F62="",$B$4,F62)-D62)</f>
        <v/>
      </c>
      <c r="I62" s="11">
        <f>IF(OR(G62="",H62=""),"",IF(H62&gt;G62,"LATE","OK"))</f>
        <v/>
      </c>
    </row>
    <row r="63">
      <c r="A63" s="9" t="n"/>
      <c r="B63" s="9" t="n"/>
      <c r="C63" s="9" t="n"/>
      <c r="D63" s="18" t="n"/>
      <c r="E63" s="8" t="n"/>
      <c r="F63" s="18" t="n"/>
      <c r="G63" s="19">
        <f>IF(B63&lt;&gt;"Y","",IF(C63="Y",45,15))</f>
        <v/>
      </c>
      <c r="H63" s="19">
        <f>IF(D63="","",IF(F63="",$B$4,F63)-D63)</f>
        <v/>
      </c>
      <c r="I63" s="11">
        <f>IF(OR(G63="",H63=""),"",IF(H63&gt;G63,"LATE","OK"))</f>
        <v/>
      </c>
    </row>
    <row r="64">
      <c r="A64" s="9" t="n"/>
      <c r="B64" s="9" t="n"/>
      <c r="C64" s="9" t="n"/>
      <c r="D64" s="18" t="n"/>
      <c r="E64" s="8" t="n"/>
      <c r="F64" s="18" t="n"/>
      <c r="G64" s="19">
        <f>IF(B64&lt;&gt;"Y","",IF(C64="Y",45,15))</f>
        <v/>
      </c>
      <c r="H64" s="19">
        <f>IF(D64="","",IF(F64="",$B$4,F64)-D64)</f>
        <v/>
      </c>
      <c r="I64" s="11">
        <f>IF(OR(G64="",H64=""),"",IF(H64&gt;G64,"LATE","OK"))</f>
        <v/>
      </c>
    </row>
    <row r="65">
      <c r="A65" s="9" t="n"/>
      <c r="B65" s="9" t="n"/>
      <c r="C65" s="9" t="n"/>
      <c r="D65" s="18" t="n"/>
      <c r="E65" s="8" t="n"/>
      <c r="F65" s="18" t="n"/>
      <c r="G65" s="19">
        <f>IF(B65&lt;&gt;"Y","",IF(C65="Y",45,15))</f>
        <v/>
      </c>
      <c r="H65" s="19">
        <f>IF(D65="","",IF(F65="",$B$4,F65)-D65)</f>
        <v/>
      </c>
      <c r="I65" s="11">
        <f>IF(OR(G65="",H65=""),"",IF(H65&gt;G65,"LATE","OK"))</f>
        <v/>
      </c>
    </row>
    <row r="66">
      <c r="A66" s="9" t="n"/>
      <c r="B66" s="9" t="n"/>
      <c r="C66" s="9" t="n"/>
      <c r="D66" s="18" t="n"/>
      <c r="E66" s="8" t="n"/>
      <c r="F66" s="18" t="n"/>
      <c r="G66" s="19">
        <f>IF(B66&lt;&gt;"Y","",IF(C66="Y",45,15))</f>
        <v/>
      </c>
      <c r="H66" s="19">
        <f>IF(D66="","",IF(F66="",$B$4,F66)-D66)</f>
        <v/>
      </c>
      <c r="I66" s="11">
        <f>IF(OR(G66="",H66=""),"",IF(H66&gt;G66,"LATE","OK"))</f>
        <v/>
      </c>
    </row>
    <row r="67">
      <c r="A67" s="9" t="n"/>
      <c r="B67" s="9" t="n"/>
      <c r="C67" s="9" t="n"/>
      <c r="D67" s="18" t="n"/>
      <c r="E67" s="8" t="n"/>
      <c r="F67" s="18" t="n"/>
      <c r="G67" s="19">
        <f>IF(B67&lt;&gt;"Y","",IF(C67="Y",45,15))</f>
        <v/>
      </c>
      <c r="H67" s="19">
        <f>IF(D67="","",IF(F67="",$B$4,F67)-D67)</f>
        <v/>
      </c>
      <c r="I67" s="11">
        <f>IF(OR(G67="",H67=""),"",IF(H67&gt;G67,"LATE","OK"))</f>
        <v/>
      </c>
    </row>
    <row r="68">
      <c r="A68" s="9" t="n"/>
      <c r="B68" s="9" t="n"/>
      <c r="C68" s="9" t="n"/>
      <c r="D68" s="18" t="n"/>
      <c r="E68" s="8" t="n"/>
      <c r="F68" s="18" t="n"/>
      <c r="G68" s="19">
        <f>IF(B68&lt;&gt;"Y","",IF(C68="Y",45,15))</f>
        <v/>
      </c>
      <c r="H68" s="19">
        <f>IF(D68="","",IF(F68="",$B$4,F68)-D68)</f>
        <v/>
      </c>
      <c r="I68" s="11">
        <f>IF(OR(G68="",H68=""),"",IF(H68&gt;G68,"LATE","OK"))</f>
        <v/>
      </c>
    </row>
    <row r="69">
      <c r="A69" s="9" t="n"/>
      <c r="B69" s="9" t="n"/>
      <c r="C69" s="9" t="n"/>
      <c r="D69" s="18" t="n"/>
      <c r="E69" s="8" t="n"/>
      <c r="F69" s="18" t="n"/>
      <c r="G69" s="19">
        <f>IF(B69&lt;&gt;"Y","",IF(C69="Y",45,15))</f>
        <v/>
      </c>
      <c r="H69" s="19">
        <f>IF(D69="","",IF(F69="",$B$4,F69)-D69)</f>
        <v/>
      </c>
      <c r="I69" s="11">
        <f>IF(OR(G69="",H69=""),"",IF(H69&gt;G69,"LATE","OK"))</f>
        <v/>
      </c>
    </row>
    <row r="70">
      <c r="A70" s="9" t="n"/>
      <c r="B70" s="9" t="n"/>
      <c r="C70" s="9" t="n"/>
      <c r="D70" s="18" t="n"/>
      <c r="E70" s="8" t="n"/>
      <c r="F70" s="18" t="n"/>
      <c r="G70" s="19">
        <f>IF(B70&lt;&gt;"Y","",IF(C70="Y",45,15))</f>
        <v/>
      </c>
      <c r="H70" s="19">
        <f>IF(D70="","",IF(F70="",$B$4,F70)-D70)</f>
        <v/>
      </c>
      <c r="I70" s="11">
        <f>IF(OR(G70="",H70=""),"",IF(H70&gt;G70,"LATE","OK"))</f>
        <v/>
      </c>
    </row>
    <row r="71">
      <c r="A71" s="9" t="n"/>
      <c r="B71" s="9" t="n"/>
      <c r="C71" s="9" t="n"/>
      <c r="D71" s="18" t="n"/>
      <c r="E71" s="8" t="n"/>
      <c r="F71" s="18" t="n"/>
      <c r="G71" s="19">
        <f>IF(B71&lt;&gt;"Y","",IF(C71="Y",45,15))</f>
        <v/>
      </c>
      <c r="H71" s="19">
        <f>IF(D71="","",IF(F71="",$B$4,F71)-D71)</f>
        <v/>
      </c>
      <c r="I71" s="11">
        <f>IF(OR(G71="",H71=""),"",IF(H71&gt;G71,"LATE","OK"))</f>
        <v/>
      </c>
    </row>
    <row r="72">
      <c r="A72" s="9" t="n"/>
      <c r="B72" s="9" t="n"/>
      <c r="C72" s="9" t="n"/>
      <c r="D72" s="18" t="n"/>
      <c r="E72" s="8" t="n"/>
      <c r="F72" s="18" t="n"/>
      <c r="G72" s="19">
        <f>IF(B72&lt;&gt;"Y","",IF(C72="Y",45,15))</f>
        <v/>
      </c>
      <c r="H72" s="19">
        <f>IF(D72="","",IF(F72="",$B$4,F72)-D72)</f>
        <v/>
      </c>
      <c r="I72" s="11">
        <f>IF(OR(G72="",H72=""),"",IF(H72&gt;G72,"LATE","OK"))</f>
        <v/>
      </c>
    </row>
    <row r="73">
      <c r="A73" s="9" t="n"/>
      <c r="B73" s="9" t="n"/>
      <c r="C73" s="9" t="n"/>
      <c r="D73" s="18" t="n"/>
      <c r="E73" s="8" t="n"/>
      <c r="F73" s="18" t="n"/>
      <c r="G73" s="19">
        <f>IF(B73&lt;&gt;"Y","",IF(C73="Y",45,15))</f>
        <v/>
      </c>
      <c r="H73" s="19">
        <f>IF(D73="","",IF(F73="",$B$4,F73)-D73)</f>
        <v/>
      </c>
      <c r="I73" s="11">
        <f>IF(OR(G73="",H73=""),"",IF(H73&gt;G73,"LATE","OK"))</f>
        <v/>
      </c>
    </row>
    <row r="74">
      <c r="A74" s="9" t="n"/>
      <c r="B74" s="9" t="n"/>
      <c r="C74" s="9" t="n"/>
      <c r="D74" s="18" t="n"/>
      <c r="E74" s="8" t="n"/>
      <c r="F74" s="18" t="n"/>
      <c r="G74" s="19">
        <f>IF(B74&lt;&gt;"Y","",IF(C74="Y",45,15))</f>
        <v/>
      </c>
      <c r="H74" s="19">
        <f>IF(D74="","",IF(F74="",$B$4,F74)-D74)</f>
        <v/>
      </c>
      <c r="I74" s="11">
        <f>IF(OR(G74="",H74=""),"",IF(H74&gt;G74,"LATE","OK"))</f>
        <v/>
      </c>
    </row>
    <row r="75">
      <c r="A75" s="9" t="n"/>
      <c r="B75" s="9" t="n"/>
      <c r="C75" s="9" t="n"/>
      <c r="D75" s="18" t="n"/>
      <c r="E75" s="8" t="n"/>
      <c r="F75" s="18" t="n"/>
      <c r="G75" s="19">
        <f>IF(B75&lt;&gt;"Y","",IF(C75="Y",45,15))</f>
        <v/>
      </c>
      <c r="H75" s="19">
        <f>IF(D75="","",IF(F75="",$B$4,F75)-D75)</f>
        <v/>
      </c>
      <c r="I75" s="11">
        <f>IF(OR(G75="",H75=""),"",IF(H75&gt;G75,"LATE","OK"))</f>
        <v/>
      </c>
    </row>
    <row r="76">
      <c r="A76" s="9" t="n"/>
      <c r="B76" s="9" t="n"/>
      <c r="C76" s="9" t="n"/>
      <c r="D76" s="18" t="n"/>
      <c r="E76" s="8" t="n"/>
      <c r="F76" s="18" t="n"/>
      <c r="G76" s="19">
        <f>IF(B76&lt;&gt;"Y","",IF(C76="Y",45,15))</f>
        <v/>
      </c>
      <c r="H76" s="19">
        <f>IF(D76="","",IF(F76="",$B$4,F76)-D76)</f>
        <v/>
      </c>
      <c r="I76" s="11">
        <f>IF(OR(G76="",H76=""),"",IF(H76&gt;G76,"LATE","OK"))</f>
        <v/>
      </c>
    </row>
    <row r="77">
      <c r="A77" s="9" t="n"/>
      <c r="B77" s="9" t="n"/>
      <c r="C77" s="9" t="n"/>
      <c r="D77" s="18" t="n"/>
      <c r="E77" s="8" t="n"/>
      <c r="F77" s="18" t="n"/>
      <c r="G77" s="19">
        <f>IF(B77&lt;&gt;"Y","",IF(C77="Y",45,15))</f>
        <v/>
      </c>
      <c r="H77" s="19">
        <f>IF(D77="","",IF(F77="",$B$4,F77)-D77)</f>
        <v/>
      </c>
      <c r="I77" s="11">
        <f>IF(OR(G77="",H77=""),"",IF(H77&gt;G77,"LATE","OK"))</f>
        <v/>
      </c>
    </row>
    <row r="78">
      <c r="A78" s="9" t="n"/>
      <c r="B78" s="9" t="n"/>
      <c r="C78" s="9" t="n"/>
      <c r="D78" s="18" t="n"/>
      <c r="E78" s="8" t="n"/>
      <c r="F78" s="18" t="n"/>
      <c r="G78" s="19">
        <f>IF(B78&lt;&gt;"Y","",IF(C78="Y",45,15))</f>
        <v/>
      </c>
      <c r="H78" s="19">
        <f>IF(D78="","",IF(F78="",$B$4,F78)-D78)</f>
        <v/>
      </c>
      <c r="I78" s="11">
        <f>IF(OR(G78="",H78=""),"",IF(H78&gt;G78,"LATE","OK"))</f>
        <v/>
      </c>
    </row>
    <row r="79">
      <c r="A79" s="9" t="n"/>
      <c r="B79" s="9" t="n"/>
      <c r="C79" s="9" t="n"/>
      <c r="D79" s="18" t="n"/>
      <c r="E79" s="8" t="n"/>
      <c r="F79" s="18" t="n"/>
      <c r="G79" s="19">
        <f>IF(B79&lt;&gt;"Y","",IF(C79="Y",45,15))</f>
        <v/>
      </c>
      <c r="H79" s="19">
        <f>IF(D79="","",IF(F79="",$B$4,F79)-D79)</f>
        <v/>
      </c>
      <c r="I79" s="11">
        <f>IF(OR(G79="",H79=""),"",IF(H79&gt;G79,"LATE","OK"))</f>
        <v/>
      </c>
    </row>
    <row r="80">
      <c r="A80" s="9" t="n"/>
      <c r="B80" s="9" t="n"/>
      <c r="C80" s="9" t="n"/>
      <c r="D80" s="18" t="n"/>
      <c r="E80" s="8" t="n"/>
      <c r="F80" s="18" t="n"/>
      <c r="G80" s="19">
        <f>IF(B80&lt;&gt;"Y","",IF(C80="Y",45,15))</f>
        <v/>
      </c>
      <c r="H80" s="19">
        <f>IF(D80="","",IF(F80="",$B$4,F80)-D80)</f>
        <v/>
      </c>
      <c r="I80" s="11">
        <f>IF(OR(G80="",H80=""),"",IF(H80&gt;G80,"LATE","OK"))</f>
        <v/>
      </c>
    </row>
    <row r="81">
      <c r="A81" s="9" t="n"/>
      <c r="B81" s="9" t="n"/>
      <c r="C81" s="9" t="n"/>
      <c r="D81" s="18" t="n"/>
      <c r="E81" s="8" t="n"/>
      <c r="F81" s="18" t="n"/>
      <c r="G81" s="19">
        <f>IF(B81&lt;&gt;"Y","",IF(C81="Y",45,15))</f>
        <v/>
      </c>
      <c r="H81" s="19">
        <f>IF(D81="","",IF(F81="",$B$4,F81)-D81)</f>
        <v/>
      </c>
      <c r="I81" s="11">
        <f>IF(OR(G81="",H81=""),"",IF(H81&gt;G81,"LATE","OK"))</f>
        <v/>
      </c>
    </row>
    <row r="82">
      <c r="A82" s="9" t="n"/>
      <c r="B82" s="9" t="n"/>
      <c r="C82" s="9" t="n"/>
      <c r="D82" s="18" t="n"/>
      <c r="E82" s="8" t="n"/>
      <c r="F82" s="18" t="n"/>
      <c r="G82" s="19">
        <f>IF(B82&lt;&gt;"Y","",IF(C82="Y",45,15))</f>
        <v/>
      </c>
      <c r="H82" s="19">
        <f>IF(D82="","",IF(F82="",$B$4,F82)-D82)</f>
        <v/>
      </c>
      <c r="I82" s="11">
        <f>IF(OR(G82="",H82=""),"",IF(H82&gt;G82,"LATE","OK"))</f>
        <v/>
      </c>
    </row>
    <row r="83">
      <c r="A83" s="9" t="n"/>
      <c r="B83" s="9" t="n"/>
      <c r="C83" s="9" t="n"/>
      <c r="D83" s="18" t="n"/>
      <c r="E83" s="8" t="n"/>
      <c r="F83" s="18" t="n"/>
      <c r="G83" s="19">
        <f>IF(B83&lt;&gt;"Y","",IF(C83="Y",45,15))</f>
        <v/>
      </c>
      <c r="H83" s="19">
        <f>IF(D83="","",IF(F83="",$B$4,F83)-D83)</f>
        <v/>
      </c>
      <c r="I83" s="11">
        <f>IF(OR(G83="",H83=""),"",IF(H83&gt;G83,"LATE","OK"))</f>
        <v/>
      </c>
    </row>
    <row r="84">
      <c r="A84" s="9" t="n"/>
      <c r="B84" s="9" t="n"/>
      <c r="C84" s="9" t="n"/>
      <c r="D84" s="18" t="n"/>
      <c r="E84" s="8" t="n"/>
      <c r="F84" s="18" t="n"/>
      <c r="G84" s="19">
        <f>IF(B84&lt;&gt;"Y","",IF(C84="Y",45,15))</f>
        <v/>
      </c>
      <c r="H84" s="19">
        <f>IF(D84="","",IF(F84="",$B$4,F84)-D84)</f>
        <v/>
      </c>
      <c r="I84" s="11">
        <f>IF(OR(G84="",H84=""),"",IF(H84&gt;G84,"LATE","OK"))</f>
        <v/>
      </c>
    </row>
    <row r="85">
      <c r="A85" s="9" t="n"/>
      <c r="B85" s="9" t="n"/>
      <c r="C85" s="9" t="n"/>
      <c r="D85" s="18" t="n"/>
      <c r="E85" s="8" t="n"/>
      <c r="F85" s="18" t="n"/>
      <c r="G85" s="19">
        <f>IF(B85&lt;&gt;"Y","",IF(C85="Y",45,15))</f>
        <v/>
      </c>
      <c r="H85" s="19">
        <f>IF(D85="","",IF(F85="",$B$4,F85)-D85)</f>
        <v/>
      </c>
      <c r="I85" s="11">
        <f>IF(OR(G85="",H85=""),"",IF(H85&gt;G85,"LATE","OK"))</f>
        <v/>
      </c>
    </row>
    <row r="86">
      <c r="A86" s="9" t="n"/>
      <c r="B86" s="9" t="n"/>
      <c r="C86" s="9" t="n"/>
      <c r="D86" s="18" t="n"/>
      <c r="E86" s="8" t="n"/>
      <c r="F86" s="18" t="n"/>
      <c r="G86" s="19">
        <f>IF(B86&lt;&gt;"Y","",IF(C86="Y",45,15))</f>
        <v/>
      </c>
      <c r="H86" s="19">
        <f>IF(D86="","",IF(F86="",$B$4,F86)-D86)</f>
        <v/>
      </c>
      <c r="I86" s="11">
        <f>IF(OR(G86="",H86=""),"",IF(H86&gt;G86,"LATE","OK"))</f>
        <v/>
      </c>
    </row>
    <row r="87">
      <c r="A87" s="9" t="n"/>
      <c r="B87" s="9" t="n"/>
      <c r="C87" s="9" t="n"/>
      <c r="D87" s="18" t="n"/>
      <c r="E87" s="8" t="n"/>
      <c r="F87" s="18" t="n"/>
      <c r="G87" s="19">
        <f>IF(B87&lt;&gt;"Y","",IF(C87="Y",45,15))</f>
        <v/>
      </c>
      <c r="H87" s="19">
        <f>IF(D87="","",IF(F87="",$B$4,F87)-D87)</f>
        <v/>
      </c>
      <c r="I87" s="11">
        <f>IF(OR(G87="",H87=""),"",IF(H87&gt;G87,"LATE","OK"))</f>
        <v/>
      </c>
    </row>
    <row r="88">
      <c r="A88" s="9" t="n"/>
      <c r="B88" s="9" t="n"/>
      <c r="C88" s="9" t="n"/>
      <c r="D88" s="18" t="n"/>
      <c r="E88" s="8" t="n"/>
      <c r="F88" s="18" t="n"/>
      <c r="G88" s="19">
        <f>IF(B88&lt;&gt;"Y","",IF(C88="Y",45,15))</f>
        <v/>
      </c>
      <c r="H88" s="19">
        <f>IF(D88="","",IF(F88="",$B$4,F88)-D88)</f>
        <v/>
      </c>
      <c r="I88" s="11">
        <f>IF(OR(G88="",H88=""),"",IF(H88&gt;G88,"LATE","OK"))</f>
        <v/>
      </c>
    </row>
    <row r="89">
      <c r="A89" s="9" t="n"/>
      <c r="B89" s="9" t="n"/>
      <c r="C89" s="9" t="n"/>
      <c r="D89" s="18" t="n"/>
      <c r="E89" s="8" t="n"/>
      <c r="F89" s="18" t="n"/>
      <c r="G89" s="19">
        <f>IF(B89&lt;&gt;"Y","",IF(C89="Y",45,15))</f>
        <v/>
      </c>
      <c r="H89" s="19">
        <f>IF(D89="","",IF(F89="",$B$4,F89)-D89)</f>
        <v/>
      </c>
      <c r="I89" s="11">
        <f>IF(OR(G89="",H89=""),"",IF(H89&gt;G89,"LATE","OK"))</f>
        <v/>
      </c>
    </row>
    <row r="90">
      <c r="A90" s="9" t="n"/>
      <c r="B90" s="9" t="n"/>
      <c r="C90" s="9" t="n"/>
      <c r="D90" s="18" t="n"/>
      <c r="E90" s="8" t="n"/>
      <c r="F90" s="18" t="n"/>
      <c r="G90" s="19">
        <f>IF(B90&lt;&gt;"Y","",IF(C90="Y",45,15))</f>
        <v/>
      </c>
      <c r="H90" s="19">
        <f>IF(D90="","",IF(F90="",$B$4,F90)-D90)</f>
        <v/>
      </c>
      <c r="I90" s="11">
        <f>IF(OR(G90="",H90=""),"",IF(H90&gt;G90,"LATE","OK"))</f>
        <v/>
      </c>
    </row>
    <row r="91">
      <c r="A91" s="9" t="n"/>
      <c r="B91" s="9" t="n"/>
      <c r="C91" s="9" t="n"/>
      <c r="D91" s="18" t="n"/>
      <c r="E91" s="8" t="n"/>
      <c r="F91" s="18" t="n"/>
      <c r="G91" s="19">
        <f>IF(B91&lt;&gt;"Y","",IF(C91="Y",45,15))</f>
        <v/>
      </c>
      <c r="H91" s="19">
        <f>IF(D91="","",IF(F91="",$B$4,F91)-D91)</f>
        <v/>
      </c>
      <c r="I91" s="11">
        <f>IF(OR(G91="",H91=""),"",IF(H91&gt;G91,"LATE","OK"))</f>
        <v/>
      </c>
    </row>
    <row r="92">
      <c r="A92" s="9" t="n"/>
      <c r="B92" s="9" t="n"/>
      <c r="C92" s="9" t="n"/>
      <c r="D92" s="18" t="n"/>
      <c r="E92" s="8" t="n"/>
      <c r="F92" s="18" t="n"/>
      <c r="G92" s="19">
        <f>IF(B92&lt;&gt;"Y","",IF(C92="Y",45,15))</f>
        <v/>
      </c>
      <c r="H92" s="19">
        <f>IF(D92="","",IF(F92="",$B$4,F92)-D92)</f>
        <v/>
      </c>
      <c r="I92" s="11">
        <f>IF(OR(G92="",H92=""),"",IF(H92&gt;G92,"LATE","OK"))</f>
        <v/>
      </c>
    </row>
    <row r="93">
      <c r="A93" s="9" t="n"/>
      <c r="B93" s="9" t="n"/>
      <c r="C93" s="9" t="n"/>
      <c r="D93" s="18" t="n"/>
      <c r="E93" s="8" t="n"/>
      <c r="F93" s="18" t="n"/>
      <c r="G93" s="19">
        <f>IF(B93&lt;&gt;"Y","",IF(C93="Y",45,15))</f>
        <v/>
      </c>
      <c r="H93" s="19">
        <f>IF(D93="","",IF(F93="",$B$4,F93)-D93)</f>
        <v/>
      </c>
      <c r="I93" s="11">
        <f>IF(OR(G93="",H93=""),"",IF(H93&gt;G93,"LATE","OK"))</f>
        <v/>
      </c>
    </row>
    <row r="94">
      <c r="A94" s="9" t="n"/>
      <c r="B94" s="9" t="n"/>
      <c r="C94" s="9" t="n"/>
      <c r="D94" s="18" t="n"/>
      <c r="E94" s="8" t="n"/>
      <c r="F94" s="18" t="n"/>
      <c r="G94" s="19">
        <f>IF(B94&lt;&gt;"Y","",IF(C94="Y",45,15))</f>
        <v/>
      </c>
      <c r="H94" s="19">
        <f>IF(D94="","",IF(F94="",$B$4,F94)-D94)</f>
        <v/>
      </c>
      <c r="I94" s="11">
        <f>IF(OR(G94="",H94=""),"",IF(H94&gt;G94,"LATE","OK"))</f>
        <v/>
      </c>
    </row>
    <row r="95">
      <c r="A95" s="9" t="n"/>
      <c r="B95" s="9" t="n"/>
      <c r="C95" s="9" t="n"/>
      <c r="D95" s="18" t="n"/>
      <c r="E95" s="8" t="n"/>
      <c r="F95" s="18" t="n"/>
      <c r="G95" s="19">
        <f>IF(B95&lt;&gt;"Y","",IF(C95="Y",45,15))</f>
        <v/>
      </c>
      <c r="H95" s="19">
        <f>IF(D95="","",IF(F95="",$B$4,F95)-D95)</f>
        <v/>
      </c>
      <c r="I95" s="11">
        <f>IF(OR(G95="",H95=""),"",IF(H95&gt;G95,"LATE","OK"))</f>
        <v/>
      </c>
    </row>
    <row r="96">
      <c r="A96" s="9" t="n"/>
      <c r="B96" s="9" t="n"/>
      <c r="C96" s="9" t="n"/>
      <c r="D96" s="18" t="n"/>
      <c r="E96" s="8" t="n"/>
      <c r="F96" s="18" t="n"/>
      <c r="G96" s="19">
        <f>IF(B96&lt;&gt;"Y","",IF(C96="Y",45,15))</f>
        <v/>
      </c>
      <c r="H96" s="19">
        <f>IF(D96="","",IF(F96="",$B$4,F96)-D96)</f>
        <v/>
      </c>
      <c r="I96" s="11">
        <f>IF(OR(G96="",H96=""),"",IF(H96&gt;G96,"LATE","OK"))</f>
        <v/>
      </c>
    </row>
    <row r="97">
      <c r="A97" s="9" t="n"/>
      <c r="B97" s="9" t="n"/>
      <c r="C97" s="9" t="n"/>
      <c r="D97" s="18" t="n"/>
      <c r="E97" s="8" t="n"/>
      <c r="F97" s="18" t="n"/>
      <c r="G97" s="19">
        <f>IF(B97&lt;&gt;"Y","",IF(C97="Y",45,15))</f>
        <v/>
      </c>
      <c r="H97" s="19">
        <f>IF(D97="","",IF(F97="",$B$4,F97)-D97)</f>
        <v/>
      </c>
      <c r="I97" s="11">
        <f>IF(OR(G97="",H97=""),"",IF(H97&gt;G97,"LATE","OK"))</f>
        <v/>
      </c>
    </row>
    <row r="98">
      <c r="A98" s="9" t="n"/>
      <c r="B98" s="9" t="n"/>
      <c r="C98" s="9" t="n"/>
      <c r="D98" s="18" t="n"/>
      <c r="E98" s="8" t="n"/>
      <c r="F98" s="18" t="n"/>
      <c r="G98" s="19">
        <f>IF(B98&lt;&gt;"Y","",IF(C98="Y",45,15))</f>
        <v/>
      </c>
      <c r="H98" s="19">
        <f>IF(D98="","",IF(F98="",$B$4,F98)-D98)</f>
        <v/>
      </c>
      <c r="I98" s="11">
        <f>IF(OR(G98="",H98=""),"",IF(H98&gt;G98,"LATE","OK"))</f>
        <v/>
      </c>
    </row>
    <row r="99">
      <c r="A99" s="9" t="n"/>
      <c r="B99" s="9" t="n"/>
      <c r="C99" s="9" t="n"/>
      <c r="D99" s="18" t="n"/>
      <c r="E99" s="8" t="n"/>
      <c r="F99" s="18" t="n"/>
      <c r="G99" s="19">
        <f>IF(B99&lt;&gt;"Y","",IF(C99="Y",45,15))</f>
        <v/>
      </c>
      <c r="H99" s="19">
        <f>IF(D99="","",IF(F99="",$B$4,F99)-D99)</f>
        <v/>
      </c>
      <c r="I99" s="11">
        <f>IF(OR(G99="",H99=""),"",IF(H99&gt;G99,"LATE","OK"))</f>
        <v/>
      </c>
    </row>
    <row r="100">
      <c r="A100" s="9" t="n"/>
      <c r="B100" s="9" t="n"/>
      <c r="C100" s="9" t="n"/>
      <c r="D100" s="18" t="n"/>
      <c r="E100" s="8" t="n"/>
      <c r="F100" s="18" t="n"/>
      <c r="G100" s="19">
        <f>IF(B100&lt;&gt;"Y","",IF(C100="Y",45,15))</f>
        <v/>
      </c>
      <c r="H100" s="19">
        <f>IF(D100="","",IF(F100="",$B$4,F100)-D100)</f>
        <v/>
      </c>
      <c r="I100" s="11">
        <f>IF(OR(G100="",H100=""),"",IF(H100&gt;G100,"LATE","OK"))</f>
        <v/>
      </c>
    </row>
    <row r="101">
      <c r="A101" s="9" t="n"/>
      <c r="B101" s="9" t="n"/>
      <c r="C101" s="9" t="n"/>
      <c r="D101" s="18" t="n"/>
      <c r="E101" s="8" t="n"/>
      <c r="F101" s="18" t="n"/>
      <c r="G101" s="19">
        <f>IF(B101&lt;&gt;"Y","",IF(C101="Y",45,15))</f>
        <v/>
      </c>
      <c r="H101" s="19">
        <f>IF(D101="","",IF(F101="",$B$4,F101)-D101)</f>
        <v/>
      </c>
      <c r="I101" s="11">
        <f>IF(OR(G101="",H101=""),"",IF(H101&gt;G101,"LATE","OK"))</f>
        <v/>
      </c>
    </row>
    <row r="102">
      <c r="A102" s="9" t="n"/>
      <c r="B102" s="9" t="n"/>
      <c r="C102" s="9" t="n"/>
      <c r="D102" s="18" t="n"/>
      <c r="E102" s="8" t="n"/>
      <c r="F102" s="18" t="n"/>
      <c r="G102" s="19">
        <f>IF(B102&lt;&gt;"Y","",IF(C102="Y",45,15))</f>
        <v/>
      </c>
      <c r="H102" s="19">
        <f>IF(D102="","",IF(F102="",$B$4,F102)-D102)</f>
        <v/>
      </c>
      <c r="I102" s="11">
        <f>IF(OR(G102="",H102=""),"",IF(H102&gt;G102,"LATE","OK"))</f>
        <v/>
      </c>
    </row>
    <row r="103">
      <c r="A103" s="9" t="n"/>
      <c r="B103" s="9" t="n"/>
      <c r="C103" s="9" t="n"/>
      <c r="D103" s="18" t="n"/>
      <c r="E103" s="8" t="n"/>
      <c r="F103" s="18" t="n"/>
      <c r="G103" s="19">
        <f>IF(B103&lt;&gt;"Y","",IF(C103="Y",45,15))</f>
        <v/>
      </c>
      <c r="H103" s="19">
        <f>IF(D103="","",IF(F103="",$B$4,F103)-D103)</f>
        <v/>
      </c>
      <c r="I103" s="11">
        <f>IF(OR(G103="",H103=""),"",IF(H103&gt;G103,"LATE","OK"))</f>
        <v/>
      </c>
    </row>
    <row r="104">
      <c r="A104" s="9" t="n"/>
      <c r="B104" s="9" t="n"/>
      <c r="C104" s="9" t="n"/>
      <c r="D104" s="18" t="n"/>
      <c r="E104" s="8" t="n"/>
      <c r="F104" s="18" t="n"/>
      <c r="G104" s="19">
        <f>IF(B104&lt;&gt;"Y","",IF(C104="Y",45,15))</f>
        <v/>
      </c>
      <c r="H104" s="19">
        <f>IF(D104="","",IF(F104="",$B$4,F104)-D104)</f>
        <v/>
      </c>
      <c r="I104" s="11">
        <f>IF(OR(G104="",H104=""),"",IF(H104&gt;G104,"LATE","OK"))</f>
        <v/>
      </c>
    </row>
    <row r="105">
      <c r="A105" s="9" t="n"/>
      <c r="B105" s="9" t="n"/>
      <c r="C105" s="9" t="n"/>
      <c r="D105" s="18" t="n"/>
      <c r="E105" s="8" t="n"/>
      <c r="F105" s="18" t="n"/>
      <c r="G105" s="19">
        <f>IF(B105&lt;&gt;"Y","",IF(C105="Y",45,15))</f>
        <v/>
      </c>
      <c r="H105" s="19">
        <f>IF(D105="","",IF(F105="",$B$4,F105)-D105)</f>
        <v/>
      </c>
      <c r="I105" s="11">
        <f>IF(OR(G105="",H105=""),"",IF(H105&gt;G105,"LATE","OK"))</f>
        <v/>
      </c>
    </row>
    <row r="106">
      <c r="A106" s="9" t="n"/>
      <c r="B106" s="9" t="n"/>
      <c r="C106" s="9" t="n"/>
      <c r="D106" s="18" t="n"/>
      <c r="E106" s="8" t="n"/>
      <c r="F106" s="18" t="n"/>
      <c r="G106" s="19">
        <f>IF(B106&lt;&gt;"Y","",IF(C106="Y",45,15))</f>
        <v/>
      </c>
      <c r="H106" s="19">
        <f>IF(D106="","",IF(F106="",$B$4,F106)-D106)</f>
        <v/>
      </c>
      <c r="I106" s="11">
        <f>IF(OR(G106="",H106=""),"",IF(H106&gt;G106,"LATE","OK"))</f>
        <v/>
      </c>
    </row>
    <row r="107">
      <c r="A107" s="9" t="n"/>
      <c r="B107" s="9" t="n"/>
      <c r="C107" s="9" t="n"/>
      <c r="D107" s="18" t="n"/>
      <c r="E107" s="8" t="n"/>
      <c r="F107" s="18" t="n"/>
      <c r="G107" s="19">
        <f>IF(B107&lt;&gt;"Y","",IF(C107="Y",45,15))</f>
        <v/>
      </c>
      <c r="H107" s="19">
        <f>IF(D107="","",IF(F107="",$B$4,F107)-D107)</f>
        <v/>
      </c>
      <c r="I107" s="11">
        <f>IF(OR(G107="",H107=""),"",IF(H107&gt;G107,"LATE","OK"))</f>
        <v/>
      </c>
    </row>
    <row r="108">
      <c r="A108" s="9" t="n"/>
      <c r="B108" s="9" t="n"/>
      <c r="C108" s="9" t="n"/>
      <c r="D108" s="18" t="n"/>
      <c r="E108" s="8" t="n"/>
      <c r="F108" s="18" t="n"/>
      <c r="G108" s="19">
        <f>IF(B108&lt;&gt;"Y","",IF(C108="Y",45,15))</f>
        <v/>
      </c>
      <c r="H108" s="19">
        <f>IF(D108="","",IF(F108="",$B$4,F108)-D108)</f>
        <v/>
      </c>
      <c r="I108" s="11">
        <f>IF(OR(G108="",H108=""),"",IF(H108&gt;G108,"LATE","OK"))</f>
        <v/>
      </c>
    </row>
    <row r="109">
      <c r="A109" s="9" t="n"/>
      <c r="B109" s="9" t="n"/>
      <c r="C109" s="9" t="n"/>
      <c r="D109" s="18" t="n"/>
      <c r="E109" s="8" t="n"/>
      <c r="F109" s="18" t="n"/>
      <c r="G109" s="19">
        <f>IF(B109&lt;&gt;"Y","",IF(C109="Y",45,15))</f>
        <v/>
      </c>
      <c r="H109" s="19">
        <f>IF(D109="","",IF(F109="",$B$4,F109)-D109)</f>
        <v/>
      </c>
      <c r="I109" s="11">
        <f>IF(OR(G109="",H109=""),"",IF(H109&gt;G109,"LATE","OK"))</f>
        <v/>
      </c>
    </row>
    <row r="110">
      <c r="A110" s="9" t="n"/>
      <c r="B110" s="9" t="n"/>
      <c r="C110" s="9" t="n"/>
      <c r="D110" s="18" t="n"/>
      <c r="E110" s="8" t="n"/>
      <c r="F110" s="18" t="n"/>
      <c r="G110" s="19">
        <f>IF(B110&lt;&gt;"Y","",IF(C110="Y",45,15))</f>
        <v/>
      </c>
      <c r="H110" s="19">
        <f>IF(D110="","",IF(F110="",$B$4,F110)-D110)</f>
        <v/>
      </c>
      <c r="I110" s="11">
        <f>IF(OR(G110="",H110=""),"",IF(H110&gt;G110,"LATE","OK"))</f>
        <v/>
      </c>
    </row>
    <row r="111">
      <c r="A111" s="9" t="n"/>
      <c r="B111" s="9" t="n"/>
      <c r="C111" s="9" t="n"/>
      <c r="D111" s="18" t="n"/>
      <c r="E111" s="8" t="n"/>
      <c r="F111" s="18" t="n"/>
      <c r="G111" s="19">
        <f>IF(B111&lt;&gt;"Y","",IF(C111="Y",45,15))</f>
        <v/>
      </c>
      <c r="H111" s="19">
        <f>IF(D111="","",IF(F111="",$B$4,F111)-D111)</f>
        <v/>
      </c>
      <c r="I111" s="11">
        <f>IF(OR(G111="",H111=""),"",IF(H111&gt;G111,"LATE","OK"))</f>
        <v/>
      </c>
    </row>
    <row r="112">
      <c r="A112" s="9" t="n"/>
      <c r="B112" s="9" t="n"/>
      <c r="C112" s="9" t="n"/>
      <c r="D112" s="18" t="n"/>
      <c r="E112" s="8" t="n"/>
      <c r="F112" s="18" t="n"/>
      <c r="G112" s="19">
        <f>IF(B112&lt;&gt;"Y","",IF(C112="Y",45,15))</f>
        <v/>
      </c>
      <c r="H112" s="19">
        <f>IF(D112="","",IF(F112="",$B$4,F112)-D112)</f>
        <v/>
      </c>
      <c r="I112" s="11">
        <f>IF(OR(G112="",H112=""),"",IF(H112&gt;G112,"LATE","OK"))</f>
        <v/>
      </c>
    </row>
    <row r="113">
      <c r="A113" s="9" t="n"/>
      <c r="B113" s="9" t="n"/>
      <c r="C113" s="9" t="n"/>
      <c r="D113" s="18" t="n"/>
      <c r="E113" s="8" t="n"/>
      <c r="F113" s="18" t="n"/>
      <c r="G113" s="19">
        <f>IF(B113&lt;&gt;"Y","",IF(C113="Y",45,15))</f>
        <v/>
      </c>
      <c r="H113" s="19">
        <f>IF(D113="","",IF(F113="",$B$4,F113)-D113)</f>
        <v/>
      </c>
      <c r="I113" s="11">
        <f>IF(OR(G113="",H113=""),"",IF(H113&gt;G113,"LATE","OK"))</f>
        <v/>
      </c>
    </row>
    <row r="114">
      <c r="A114" s="9" t="n"/>
      <c r="B114" s="9" t="n"/>
      <c r="C114" s="9" t="n"/>
      <c r="D114" s="18" t="n"/>
      <c r="E114" s="8" t="n"/>
      <c r="F114" s="18" t="n"/>
      <c r="G114" s="19">
        <f>IF(B114&lt;&gt;"Y","",IF(C114="Y",45,15))</f>
        <v/>
      </c>
      <c r="H114" s="19">
        <f>IF(D114="","",IF(F114="",$B$4,F114)-D114)</f>
        <v/>
      </c>
      <c r="I114" s="11">
        <f>IF(OR(G114="",H114=""),"",IF(H114&gt;G114,"LATE","OK"))</f>
        <v/>
      </c>
    </row>
    <row r="115">
      <c r="A115" s="9" t="n"/>
      <c r="B115" s="9" t="n"/>
      <c r="C115" s="9" t="n"/>
      <c r="D115" s="18" t="n"/>
      <c r="E115" s="8" t="n"/>
      <c r="F115" s="18" t="n"/>
      <c r="G115" s="19">
        <f>IF(B115&lt;&gt;"Y","",IF(C115="Y",45,15))</f>
        <v/>
      </c>
      <c r="H115" s="19">
        <f>IF(D115="","",IF(F115="",$B$4,F115)-D115)</f>
        <v/>
      </c>
      <c r="I115" s="11">
        <f>IF(OR(G115="",H115=""),"",IF(H115&gt;G115,"LATE","OK"))</f>
        <v/>
      </c>
    </row>
    <row r="116">
      <c r="A116" s="9" t="n"/>
      <c r="B116" s="9" t="n"/>
      <c r="C116" s="9" t="n"/>
      <c r="D116" s="18" t="n"/>
      <c r="E116" s="8" t="n"/>
      <c r="F116" s="18" t="n"/>
      <c r="G116" s="19">
        <f>IF(B116&lt;&gt;"Y","",IF(C116="Y",45,15))</f>
        <v/>
      </c>
      <c r="H116" s="19">
        <f>IF(D116="","",IF(F116="",$B$4,F116)-D116)</f>
        <v/>
      </c>
      <c r="I116" s="11">
        <f>IF(OR(G116="",H116=""),"",IF(H116&gt;G116,"LATE","OK"))</f>
        <v/>
      </c>
    </row>
    <row r="117">
      <c r="A117" s="9" t="n"/>
      <c r="B117" s="9" t="n"/>
      <c r="C117" s="9" t="n"/>
      <c r="D117" s="18" t="n"/>
      <c r="E117" s="8" t="n"/>
      <c r="F117" s="18" t="n"/>
      <c r="G117" s="19">
        <f>IF(B117&lt;&gt;"Y","",IF(C117="Y",45,15))</f>
        <v/>
      </c>
      <c r="H117" s="19">
        <f>IF(D117="","",IF(F117="",$B$4,F117)-D117)</f>
        <v/>
      </c>
      <c r="I117" s="11">
        <f>IF(OR(G117="",H117=""),"",IF(H117&gt;G117,"LATE","OK"))</f>
        <v/>
      </c>
    </row>
    <row r="118">
      <c r="A118" s="9" t="n"/>
      <c r="B118" s="9" t="n"/>
      <c r="C118" s="9" t="n"/>
      <c r="D118" s="18" t="n"/>
      <c r="E118" s="8" t="n"/>
      <c r="F118" s="18" t="n"/>
      <c r="G118" s="19">
        <f>IF(B118&lt;&gt;"Y","",IF(C118="Y",45,15))</f>
        <v/>
      </c>
      <c r="H118" s="19">
        <f>IF(D118="","",IF(F118="",$B$4,F118)-D118)</f>
        <v/>
      </c>
      <c r="I118" s="11">
        <f>IF(OR(G118="",H118=""),"",IF(H118&gt;G118,"LATE","OK"))</f>
        <v/>
      </c>
    </row>
    <row r="119">
      <c r="A119" s="9" t="n"/>
      <c r="B119" s="9" t="n"/>
      <c r="C119" s="9" t="n"/>
      <c r="D119" s="18" t="n"/>
      <c r="E119" s="8" t="n"/>
      <c r="F119" s="18" t="n"/>
      <c r="G119" s="19">
        <f>IF(B119&lt;&gt;"Y","",IF(C119="Y",45,15))</f>
        <v/>
      </c>
      <c r="H119" s="19">
        <f>IF(D119="","",IF(F119="",$B$4,F119)-D119)</f>
        <v/>
      </c>
      <c r="I119" s="11">
        <f>IF(OR(G119="",H119=""),"",IF(H119&gt;G119,"LATE","OK"))</f>
        <v/>
      </c>
    </row>
    <row r="120">
      <c r="A120" s="9" t="n"/>
      <c r="B120" s="9" t="n"/>
      <c r="C120" s="9" t="n"/>
      <c r="D120" s="18" t="n"/>
      <c r="E120" s="8" t="n"/>
      <c r="F120" s="18" t="n"/>
      <c r="G120" s="19">
        <f>IF(B120&lt;&gt;"Y","",IF(C120="Y",45,15))</f>
        <v/>
      </c>
      <c r="H120" s="19">
        <f>IF(D120="","",IF(F120="",$B$4,F120)-D120)</f>
        <v/>
      </c>
      <c r="I120" s="11">
        <f>IF(OR(G120="",H120=""),"",IF(H120&gt;G120,"LATE","OK"))</f>
        <v/>
      </c>
    </row>
    <row r="121">
      <c r="A121" s="9" t="n"/>
      <c r="B121" s="9" t="n"/>
      <c r="C121" s="9" t="n"/>
      <c r="D121" s="18" t="n"/>
      <c r="E121" s="8" t="n"/>
      <c r="F121" s="18" t="n"/>
      <c r="G121" s="19">
        <f>IF(B121&lt;&gt;"Y","",IF(C121="Y",45,15))</f>
        <v/>
      </c>
      <c r="H121" s="19">
        <f>IF(D121="","",IF(F121="",$B$4,F121)-D121)</f>
        <v/>
      </c>
      <c r="I121" s="11">
        <f>IF(OR(G121="",H121=""),"",IF(H121&gt;G121,"LATE","OK"))</f>
        <v/>
      </c>
    </row>
    <row r="122">
      <c r="A122" s="9" t="n"/>
      <c r="B122" s="9" t="n"/>
      <c r="C122" s="9" t="n"/>
      <c r="D122" s="18" t="n"/>
      <c r="E122" s="8" t="n"/>
      <c r="F122" s="18" t="n"/>
      <c r="G122" s="19">
        <f>IF(B122&lt;&gt;"Y","",IF(C122="Y",45,15))</f>
        <v/>
      </c>
      <c r="H122" s="19">
        <f>IF(D122="","",IF(F122="",$B$4,F122)-D122)</f>
        <v/>
      </c>
      <c r="I122" s="11">
        <f>IF(OR(G122="",H122=""),"",IF(H122&gt;G122,"LATE","OK"))</f>
        <v/>
      </c>
    </row>
    <row r="123">
      <c r="A123" s="9" t="n"/>
      <c r="B123" s="9" t="n"/>
      <c r="C123" s="9" t="n"/>
      <c r="D123" s="18" t="n"/>
      <c r="E123" s="8" t="n"/>
      <c r="F123" s="18" t="n"/>
      <c r="G123" s="19">
        <f>IF(B123&lt;&gt;"Y","",IF(C123="Y",45,15))</f>
        <v/>
      </c>
      <c r="H123" s="19">
        <f>IF(D123="","",IF(F123="",$B$4,F123)-D123)</f>
        <v/>
      </c>
      <c r="I123" s="11">
        <f>IF(OR(G123="",H123=""),"",IF(H123&gt;G123,"LATE","OK"))</f>
        <v/>
      </c>
    </row>
    <row r="124">
      <c r="A124" s="9" t="n"/>
      <c r="B124" s="9" t="n"/>
      <c r="C124" s="9" t="n"/>
      <c r="D124" s="18" t="n"/>
      <c r="E124" s="8" t="n"/>
      <c r="F124" s="18" t="n"/>
      <c r="G124" s="19">
        <f>IF(B124&lt;&gt;"Y","",IF(C124="Y",45,15))</f>
        <v/>
      </c>
      <c r="H124" s="19">
        <f>IF(D124="","",IF(F124="",$B$4,F124)-D124)</f>
        <v/>
      </c>
      <c r="I124" s="11">
        <f>IF(OR(G124="",H124=""),"",IF(H124&gt;G124,"LATE","OK"))</f>
        <v/>
      </c>
    </row>
    <row r="125">
      <c r="A125" s="9" t="n"/>
      <c r="B125" s="9" t="n"/>
      <c r="C125" s="9" t="n"/>
      <c r="D125" s="18" t="n"/>
      <c r="E125" s="8" t="n"/>
      <c r="F125" s="18" t="n"/>
      <c r="G125" s="19">
        <f>IF(B125&lt;&gt;"Y","",IF(C125="Y",45,15))</f>
        <v/>
      </c>
      <c r="H125" s="19">
        <f>IF(D125="","",IF(F125="",$B$4,F125)-D125)</f>
        <v/>
      </c>
      <c r="I125" s="11">
        <f>IF(OR(G125="",H125=""),"",IF(H125&gt;G125,"LATE","OK"))</f>
        <v/>
      </c>
    </row>
    <row r="126">
      <c r="A126" s="9" t="n"/>
      <c r="B126" s="9" t="n"/>
      <c r="C126" s="9" t="n"/>
      <c r="D126" s="18" t="n"/>
      <c r="E126" s="8" t="n"/>
      <c r="F126" s="18" t="n"/>
      <c r="G126" s="19">
        <f>IF(B126&lt;&gt;"Y","",IF(C126="Y",45,15))</f>
        <v/>
      </c>
      <c r="H126" s="19">
        <f>IF(D126="","",IF(F126="",$B$4,F126)-D126)</f>
        <v/>
      </c>
      <c r="I126" s="11">
        <f>IF(OR(G126="",H126=""),"",IF(H126&gt;G126,"LATE","OK"))</f>
        <v/>
      </c>
    </row>
    <row r="127">
      <c r="A127" s="9" t="n"/>
      <c r="B127" s="9" t="n"/>
      <c r="C127" s="9" t="n"/>
      <c r="D127" s="18" t="n"/>
      <c r="E127" s="8" t="n"/>
      <c r="F127" s="18" t="n"/>
      <c r="G127" s="19">
        <f>IF(B127&lt;&gt;"Y","",IF(C127="Y",45,15))</f>
        <v/>
      </c>
      <c r="H127" s="19">
        <f>IF(D127="","",IF(F127="",$B$4,F127)-D127)</f>
        <v/>
      </c>
      <c r="I127" s="11">
        <f>IF(OR(G127="",H127=""),"",IF(H127&gt;G127,"LATE","OK"))</f>
        <v/>
      </c>
    </row>
    <row r="128">
      <c r="A128" s="9" t="n"/>
      <c r="B128" s="9" t="n"/>
      <c r="C128" s="9" t="n"/>
      <c r="D128" s="18" t="n"/>
      <c r="E128" s="8" t="n"/>
      <c r="F128" s="18" t="n"/>
      <c r="G128" s="19">
        <f>IF(B128&lt;&gt;"Y","",IF(C128="Y",45,15))</f>
        <v/>
      </c>
      <c r="H128" s="19">
        <f>IF(D128="","",IF(F128="",$B$4,F128)-D128)</f>
        <v/>
      </c>
      <c r="I128" s="11">
        <f>IF(OR(G128="",H128=""),"",IF(H128&gt;G128,"LATE","OK"))</f>
        <v/>
      </c>
    </row>
    <row r="129">
      <c r="A129" s="9" t="n"/>
      <c r="B129" s="9" t="n"/>
      <c r="C129" s="9" t="n"/>
      <c r="D129" s="18" t="n"/>
      <c r="E129" s="8" t="n"/>
      <c r="F129" s="18" t="n"/>
      <c r="G129" s="19">
        <f>IF(B129&lt;&gt;"Y","",IF(C129="Y",45,15))</f>
        <v/>
      </c>
      <c r="H129" s="19">
        <f>IF(D129="","",IF(F129="",$B$4,F129)-D129)</f>
        <v/>
      </c>
      <c r="I129" s="11">
        <f>IF(OR(G129="",H129=""),"",IF(H129&gt;G129,"LATE","OK"))</f>
        <v/>
      </c>
    </row>
    <row r="130">
      <c r="A130" s="9" t="n"/>
      <c r="B130" s="9" t="n"/>
      <c r="C130" s="9" t="n"/>
      <c r="D130" s="18" t="n"/>
      <c r="E130" s="8" t="n"/>
      <c r="F130" s="18" t="n"/>
      <c r="G130" s="19">
        <f>IF(B130&lt;&gt;"Y","",IF(C130="Y",45,15))</f>
        <v/>
      </c>
      <c r="H130" s="19">
        <f>IF(D130="","",IF(F130="",$B$4,F130)-D130)</f>
        <v/>
      </c>
      <c r="I130" s="11">
        <f>IF(OR(G130="",H130=""),"",IF(H130&gt;G130,"LATE","OK"))</f>
        <v/>
      </c>
    </row>
    <row r="131">
      <c r="A131" s="9" t="n"/>
      <c r="B131" s="9" t="n"/>
      <c r="C131" s="9" t="n"/>
      <c r="D131" s="18" t="n"/>
      <c r="E131" s="8" t="n"/>
      <c r="F131" s="18" t="n"/>
      <c r="G131" s="19">
        <f>IF(B131&lt;&gt;"Y","",IF(C131="Y",45,15))</f>
        <v/>
      </c>
      <c r="H131" s="19">
        <f>IF(D131="","",IF(F131="",$B$4,F131)-D131)</f>
        <v/>
      </c>
      <c r="I131" s="11">
        <f>IF(OR(G131="",H131=""),"",IF(H131&gt;G131,"LATE","OK"))</f>
        <v/>
      </c>
    </row>
    <row r="132">
      <c r="A132" s="9" t="n"/>
      <c r="B132" s="9" t="n"/>
      <c r="C132" s="9" t="n"/>
      <c r="D132" s="18" t="n"/>
      <c r="E132" s="8" t="n"/>
      <c r="F132" s="18" t="n"/>
      <c r="G132" s="19">
        <f>IF(B132&lt;&gt;"Y","",IF(C132="Y",45,15))</f>
        <v/>
      </c>
      <c r="H132" s="19">
        <f>IF(D132="","",IF(F132="",$B$4,F132)-D132)</f>
        <v/>
      </c>
      <c r="I132" s="11">
        <f>IF(OR(G132="",H132=""),"",IF(H132&gt;G132,"LATE","OK"))</f>
        <v/>
      </c>
    </row>
    <row r="133">
      <c r="A133" s="9" t="n"/>
      <c r="B133" s="9" t="n"/>
      <c r="C133" s="9" t="n"/>
      <c r="D133" s="18" t="n"/>
      <c r="E133" s="8" t="n"/>
      <c r="F133" s="18" t="n"/>
      <c r="G133" s="19">
        <f>IF(B133&lt;&gt;"Y","",IF(C133="Y",45,15))</f>
        <v/>
      </c>
      <c r="H133" s="19">
        <f>IF(D133="","",IF(F133="",$B$4,F133)-D133)</f>
        <v/>
      </c>
      <c r="I133" s="11">
        <f>IF(OR(G133="",H133=""),"",IF(H133&gt;G133,"LATE","OK"))</f>
        <v/>
      </c>
    </row>
    <row r="134">
      <c r="A134" s="9" t="n"/>
      <c r="B134" s="9" t="n"/>
      <c r="C134" s="9" t="n"/>
      <c r="D134" s="18" t="n"/>
      <c r="E134" s="8" t="n"/>
      <c r="F134" s="18" t="n"/>
      <c r="G134" s="19">
        <f>IF(B134&lt;&gt;"Y","",IF(C134="Y",45,15))</f>
        <v/>
      </c>
      <c r="H134" s="19">
        <f>IF(D134="","",IF(F134="",$B$4,F134)-D134)</f>
        <v/>
      </c>
      <c r="I134" s="11">
        <f>IF(OR(G134="",H134=""),"",IF(H134&gt;G134,"LATE","OK"))</f>
        <v/>
      </c>
    </row>
    <row r="135">
      <c r="A135" s="9" t="n"/>
      <c r="B135" s="9" t="n"/>
      <c r="C135" s="9" t="n"/>
      <c r="D135" s="18" t="n"/>
      <c r="E135" s="8" t="n"/>
      <c r="F135" s="18" t="n"/>
      <c r="G135" s="19">
        <f>IF(B135&lt;&gt;"Y","",IF(C135="Y",45,15))</f>
        <v/>
      </c>
      <c r="H135" s="19">
        <f>IF(D135="","",IF(F135="",$B$4,F135)-D135)</f>
        <v/>
      </c>
      <c r="I135" s="11">
        <f>IF(OR(G135="",H135=""),"",IF(H135&gt;G135,"LATE","OK"))</f>
        <v/>
      </c>
    </row>
    <row r="136">
      <c r="A136" s="9" t="n"/>
      <c r="B136" s="9" t="n"/>
      <c r="C136" s="9" t="n"/>
      <c r="D136" s="18" t="n"/>
      <c r="E136" s="8" t="n"/>
      <c r="F136" s="18" t="n"/>
      <c r="G136" s="19">
        <f>IF(B136&lt;&gt;"Y","",IF(C136="Y",45,15))</f>
        <v/>
      </c>
      <c r="H136" s="19">
        <f>IF(D136="","",IF(F136="",$B$4,F136)-D136)</f>
        <v/>
      </c>
      <c r="I136" s="11">
        <f>IF(OR(G136="",H136=""),"",IF(H136&gt;G136,"LATE","OK"))</f>
        <v/>
      </c>
    </row>
    <row r="137">
      <c r="A137" s="9" t="n"/>
      <c r="B137" s="9" t="n"/>
      <c r="C137" s="9" t="n"/>
      <c r="D137" s="18" t="n"/>
      <c r="E137" s="8" t="n"/>
      <c r="F137" s="18" t="n"/>
      <c r="G137" s="19">
        <f>IF(B137&lt;&gt;"Y","",IF(C137="Y",45,15))</f>
        <v/>
      </c>
      <c r="H137" s="19">
        <f>IF(D137="","",IF(F137="",$B$4,F137)-D137)</f>
        <v/>
      </c>
      <c r="I137" s="11">
        <f>IF(OR(G137="",H137=""),"",IF(H137&gt;G137,"LATE","OK"))</f>
        <v/>
      </c>
    </row>
    <row r="138">
      <c r="A138" s="9" t="n"/>
      <c r="B138" s="9" t="n"/>
      <c r="C138" s="9" t="n"/>
      <c r="D138" s="18" t="n"/>
      <c r="E138" s="8" t="n"/>
      <c r="F138" s="18" t="n"/>
      <c r="G138" s="19">
        <f>IF(B138&lt;&gt;"Y","",IF(C138="Y",45,15))</f>
        <v/>
      </c>
      <c r="H138" s="19">
        <f>IF(D138="","",IF(F138="",$B$4,F138)-D138)</f>
        <v/>
      </c>
      <c r="I138" s="11">
        <f>IF(OR(G138="",H138=""),"",IF(H138&gt;G138,"LATE","OK"))</f>
        <v/>
      </c>
    </row>
    <row r="139">
      <c r="A139" s="9" t="n"/>
      <c r="B139" s="9" t="n"/>
      <c r="C139" s="9" t="n"/>
      <c r="D139" s="18" t="n"/>
      <c r="E139" s="8" t="n"/>
      <c r="F139" s="18" t="n"/>
      <c r="G139" s="19">
        <f>IF(B139&lt;&gt;"Y","",IF(C139="Y",45,15))</f>
        <v/>
      </c>
      <c r="H139" s="19">
        <f>IF(D139="","",IF(F139="",$B$4,F139)-D139)</f>
        <v/>
      </c>
      <c r="I139" s="11">
        <f>IF(OR(G139="",H139=""),"",IF(H139&gt;G139,"LATE","OK"))</f>
        <v/>
      </c>
    </row>
    <row r="140">
      <c r="A140" s="9" t="n"/>
      <c r="B140" s="9" t="n"/>
      <c r="C140" s="9" t="n"/>
      <c r="D140" s="18" t="n"/>
      <c r="E140" s="8" t="n"/>
      <c r="F140" s="18" t="n"/>
      <c r="G140" s="19">
        <f>IF(B140&lt;&gt;"Y","",IF(C140="Y",45,15))</f>
        <v/>
      </c>
      <c r="H140" s="19">
        <f>IF(D140="","",IF(F140="",$B$4,F140)-D140)</f>
        <v/>
      </c>
      <c r="I140" s="11">
        <f>IF(OR(G140="",H140=""),"",IF(H140&gt;G140,"LATE","OK"))</f>
        <v/>
      </c>
    </row>
    <row r="141">
      <c r="A141" s="9" t="n"/>
      <c r="B141" s="9" t="n"/>
      <c r="C141" s="9" t="n"/>
      <c r="D141" s="18" t="n"/>
      <c r="E141" s="8" t="n"/>
      <c r="F141" s="18" t="n"/>
      <c r="G141" s="19">
        <f>IF(B141&lt;&gt;"Y","",IF(C141="Y",45,15))</f>
        <v/>
      </c>
      <c r="H141" s="19">
        <f>IF(D141="","",IF(F141="",$B$4,F141)-D141)</f>
        <v/>
      </c>
      <c r="I141" s="11">
        <f>IF(OR(G141="",H141=""),"",IF(H141&gt;G141,"LATE","OK"))</f>
        <v/>
      </c>
    </row>
    <row r="142">
      <c r="A142" s="9" t="n"/>
      <c r="B142" s="9" t="n"/>
      <c r="C142" s="9" t="n"/>
      <c r="D142" s="18" t="n"/>
      <c r="E142" s="8" t="n"/>
      <c r="F142" s="18" t="n"/>
      <c r="G142" s="19">
        <f>IF(B142&lt;&gt;"Y","",IF(C142="Y",45,15))</f>
        <v/>
      </c>
      <c r="H142" s="19">
        <f>IF(D142="","",IF(F142="",$B$4,F142)-D142)</f>
        <v/>
      </c>
      <c r="I142" s="11">
        <f>IF(OR(G142="",H142=""),"",IF(H142&gt;G142,"LATE","OK"))</f>
        <v/>
      </c>
    </row>
    <row r="143">
      <c r="A143" s="9" t="n"/>
      <c r="B143" s="9" t="n"/>
      <c r="C143" s="9" t="n"/>
      <c r="D143" s="18" t="n"/>
      <c r="E143" s="8" t="n"/>
      <c r="F143" s="18" t="n"/>
      <c r="G143" s="19">
        <f>IF(B143&lt;&gt;"Y","",IF(C143="Y",45,15))</f>
        <v/>
      </c>
      <c r="H143" s="19">
        <f>IF(D143="","",IF(F143="",$B$4,F143)-D143)</f>
        <v/>
      </c>
      <c r="I143" s="11">
        <f>IF(OR(G143="",H143=""),"",IF(H143&gt;G143,"LATE","OK"))</f>
        <v/>
      </c>
    </row>
    <row r="144">
      <c r="A144" s="9" t="n"/>
      <c r="B144" s="9" t="n"/>
      <c r="C144" s="9" t="n"/>
      <c r="D144" s="18" t="n"/>
      <c r="E144" s="8" t="n"/>
      <c r="F144" s="18" t="n"/>
      <c r="G144" s="19">
        <f>IF(B144&lt;&gt;"Y","",IF(C144="Y",45,15))</f>
        <v/>
      </c>
      <c r="H144" s="19">
        <f>IF(D144="","",IF(F144="",$B$4,F144)-D144)</f>
        <v/>
      </c>
      <c r="I144" s="11">
        <f>IF(OR(G144="",H144=""),"",IF(H144&gt;G144,"LATE","OK"))</f>
        <v/>
      </c>
    </row>
    <row r="145">
      <c r="A145" s="9" t="n"/>
      <c r="B145" s="9" t="n"/>
      <c r="C145" s="9" t="n"/>
      <c r="D145" s="18" t="n"/>
      <c r="E145" s="8" t="n"/>
      <c r="F145" s="18" t="n"/>
      <c r="G145" s="19">
        <f>IF(B145&lt;&gt;"Y","",IF(C145="Y",45,15))</f>
        <v/>
      </c>
      <c r="H145" s="19">
        <f>IF(D145="","",IF(F145="",$B$4,F145)-D145)</f>
        <v/>
      </c>
      <c r="I145" s="11">
        <f>IF(OR(G145="",H145=""),"",IF(H145&gt;G145,"LATE","OK"))</f>
        <v/>
      </c>
    </row>
    <row r="146">
      <c r="A146" s="9" t="n"/>
      <c r="B146" s="9" t="n"/>
      <c r="C146" s="9" t="n"/>
      <c r="D146" s="18" t="n"/>
      <c r="E146" s="8" t="n"/>
      <c r="F146" s="18" t="n"/>
      <c r="G146" s="19">
        <f>IF(B146&lt;&gt;"Y","",IF(C146="Y",45,15))</f>
        <v/>
      </c>
      <c r="H146" s="19">
        <f>IF(D146="","",IF(F146="",$B$4,F146)-D146)</f>
        <v/>
      </c>
      <c r="I146" s="11">
        <f>IF(OR(G146="",H146=""),"",IF(H146&gt;G146,"LATE","OK"))</f>
        <v/>
      </c>
    </row>
    <row r="147">
      <c r="A147" s="9" t="n"/>
      <c r="B147" s="9" t="n"/>
      <c r="C147" s="9" t="n"/>
      <c r="D147" s="18" t="n"/>
      <c r="E147" s="8" t="n"/>
      <c r="F147" s="18" t="n"/>
      <c r="G147" s="19">
        <f>IF(B147&lt;&gt;"Y","",IF(C147="Y",45,15))</f>
        <v/>
      </c>
      <c r="H147" s="19">
        <f>IF(D147="","",IF(F147="",$B$4,F147)-D147)</f>
        <v/>
      </c>
      <c r="I147" s="11">
        <f>IF(OR(G147="",H147=""),"",IF(H147&gt;G147,"LATE","OK"))</f>
        <v/>
      </c>
    </row>
    <row r="148">
      <c r="A148" s="9" t="n"/>
      <c r="B148" s="9" t="n"/>
      <c r="C148" s="9" t="n"/>
      <c r="D148" s="18" t="n"/>
      <c r="E148" s="8" t="n"/>
      <c r="F148" s="18" t="n"/>
      <c r="G148" s="19">
        <f>IF(B148&lt;&gt;"Y","",IF(C148="Y",45,15))</f>
        <v/>
      </c>
      <c r="H148" s="19">
        <f>IF(D148="","",IF(F148="",$B$4,F148)-D148)</f>
        <v/>
      </c>
      <c r="I148" s="11">
        <f>IF(OR(G148="",H148=""),"",IF(H148&gt;G148,"LATE","OK"))</f>
        <v/>
      </c>
    </row>
    <row r="149">
      <c r="A149" s="9" t="n"/>
      <c r="B149" s="9" t="n"/>
      <c r="C149" s="9" t="n"/>
      <c r="D149" s="18" t="n"/>
      <c r="E149" s="8" t="n"/>
      <c r="F149" s="18" t="n"/>
      <c r="G149" s="19">
        <f>IF(B149&lt;&gt;"Y","",IF(C149="Y",45,15))</f>
        <v/>
      </c>
      <c r="H149" s="19">
        <f>IF(D149="","",IF(F149="",$B$4,F149)-D149)</f>
        <v/>
      </c>
      <c r="I149" s="11">
        <f>IF(OR(G149="",H149=""),"",IF(H149&gt;G149,"LATE","OK"))</f>
        <v/>
      </c>
    </row>
    <row r="150">
      <c r="A150" s="9" t="n"/>
      <c r="B150" s="9" t="n"/>
      <c r="C150" s="9" t="n"/>
      <c r="D150" s="18" t="n"/>
      <c r="E150" s="8" t="n"/>
      <c r="F150" s="18" t="n"/>
      <c r="G150" s="19">
        <f>IF(B150&lt;&gt;"Y","",IF(C150="Y",45,15))</f>
        <v/>
      </c>
      <c r="H150" s="19">
        <f>IF(D150="","",IF(F150="",$B$4,F150)-D150)</f>
        <v/>
      </c>
      <c r="I150" s="11">
        <f>IF(OR(G150="",H150=""),"",IF(H150&gt;G150,"LATE","OK"))</f>
        <v/>
      </c>
    </row>
    <row r="151">
      <c r="A151" s="9" t="n"/>
      <c r="B151" s="9" t="n"/>
      <c r="C151" s="9" t="n"/>
      <c r="D151" s="18" t="n"/>
      <c r="E151" s="8" t="n"/>
      <c r="F151" s="18" t="n"/>
      <c r="G151" s="19">
        <f>IF(B151&lt;&gt;"Y","",IF(C151="Y",45,15))</f>
        <v/>
      </c>
      <c r="H151" s="19">
        <f>IF(D151="","",IF(F151="",$B$4,F151)-D151)</f>
        <v/>
      </c>
      <c r="I151" s="11">
        <f>IF(OR(G151="",H151=""),"",IF(H151&gt;G151,"LATE","OK"))</f>
        <v/>
      </c>
    </row>
    <row r="152">
      <c r="A152" s="9" t="n"/>
      <c r="B152" s="9" t="n"/>
      <c r="C152" s="9" t="n"/>
      <c r="D152" s="18" t="n"/>
      <c r="E152" s="8" t="n"/>
      <c r="F152" s="18" t="n"/>
      <c r="G152" s="19">
        <f>IF(B152&lt;&gt;"Y","",IF(C152="Y",45,15))</f>
        <v/>
      </c>
      <c r="H152" s="19">
        <f>IF(D152="","",IF(F152="",$B$4,F152)-D152)</f>
        <v/>
      </c>
      <c r="I152" s="11">
        <f>IF(OR(G152="",H152=""),"",IF(H152&gt;G152,"LATE","OK"))</f>
        <v/>
      </c>
    </row>
    <row r="153">
      <c r="A153" s="9" t="n"/>
      <c r="B153" s="9" t="n"/>
      <c r="C153" s="9" t="n"/>
      <c r="D153" s="18" t="n"/>
      <c r="E153" s="8" t="n"/>
      <c r="F153" s="18" t="n"/>
      <c r="G153" s="19">
        <f>IF(B153&lt;&gt;"Y","",IF(C153="Y",45,15))</f>
        <v/>
      </c>
      <c r="H153" s="19">
        <f>IF(D153="","",IF(F153="",$B$4,F153)-D153)</f>
        <v/>
      </c>
      <c r="I153" s="11">
        <f>IF(OR(G153="",H153=""),"",IF(H153&gt;G153,"LATE","OK"))</f>
        <v/>
      </c>
    </row>
    <row r="154">
      <c r="A154" s="9" t="n"/>
      <c r="B154" s="9" t="n"/>
      <c r="C154" s="9" t="n"/>
      <c r="D154" s="18" t="n"/>
      <c r="E154" s="8" t="n"/>
      <c r="F154" s="18" t="n"/>
      <c r="G154" s="19">
        <f>IF(B154&lt;&gt;"Y","",IF(C154="Y",45,15))</f>
        <v/>
      </c>
      <c r="H154" s="19">
        <f>IF(D154="","",IF(F154="",$B$4,F154)-D154)</f>
        <v/>
      </c>
      <c r="I154" s="11">
        <f>IF(OR(G154="",H154=""),"",IF(H154&gt;G154,"LATE","OK"))</f>
        <v/>
      </c>
    </row>
    <row r="155">
      <c r="A155" s="9" t="n"/>
      <c r="B155" s="9" t="n"/>
      <c r="C155" s="9" t="n"/>
      <c r="D155" s="18" t="n"/>
      <c r="E155" s="8" t="n"/>
      <c r="F155" s="18" t="n"/>
      <c r="G155" s="19">
        <f>IF(B155&lt;&gt;"Y","",IF(C155="Y",45,15))</f>
        <v/>
      </c>
      <c r="H155" s="19">
        <f>IF(D155="","",IF(F155="",$B$4,F155)-D155)</f>
        <v/>
      </c>
      <c r="I155" s="11">
        <f>IF(OR(G155="",H155=""),"",IF(H155&gt;G155,"LATE","OK"))</f>
        <v/>
      </c>
    </row>
    <row r="156">
      <c r="A156" s="9" t="n"/>
      <c r="B156" s="9" t="n"/>
      <c r="C156" s="9" t="n"/>
      <c r="D156" s="18" t="n"/>
      <c r="E156" s="8" t="n"/>
      <c r="F156" s="18" t="n"/>
      <c r="G156" s="19">
        <f>IF(B156&lt;&gt;"Y","",IF(C156="Y",45,15))</f>
        <v/>
      </c>
      <c r="H156" s="19">
        <f>IF(D156="","",IF(F156="",$B$4,F156)-D156)</f>
        <v/>
      </c>
      <c r="I156" s="11">
        <f>IF(OR(G156="",H156=""),"",IF(H156&gt;G156,"LATE","OK"))</f>
        <v/>
      </c>
    </row>
    <row r="157">
      <c r="A157" s="9" t="n"/>
      <c r="B157" s="9" t="n"/>
      <c r="C157" s="9" t="n"/>
      <c r="D157" s="18" t="n"/>
      <c r="E157" s="8" t="n"/>
      <c r="F157" s="18" t="n"/>
      <c r="G157" s="19">
        <f>IF(B157&lt;&gt;"Y","",IF(C157="Y",45,15))</f>
        <v/>
      </c>
      <c r="H157" s="19">
        <f>IF(D157="","",IF(F157="",$B$4,F157)-D157)</f>
        <v/>
      </c>
      <c r="I157" s="11">
        <f>IF(OR(G157="",H157=""),"",IF(H157&gt;G157,"LATE","OK"))</f>
        <v/>
      </c>
    </row>
    <row r="158">
      <c r="A158" s="9" t="n"/>
      <c r="B158" s="9" t="n"/>
      <c r="C158" s="9" t="n"/>
      <c r="D158" s="18" t="n"/>
      <c r="E158" s="8" t="n"/>
      <c r="F158" s="18" t="n"/>
      <c r="G158" s="19">
        <f>IF(B158&lt;&gt;"Y","",IF(C158="Y",45,15))</f>
        <v/>
      </c>
      <c r="H158" s="19">
        <f>IF(D158="","",IF(F158="",$B$4,F158)-D158)</f>
        <v/>
      </c>
      <c r="I158" s="11">
        <f>IF(OR(G158="",H158=""),"",IF(H158&gt;G158,"LATE","OK"))</f>
        <v/>
      </c>
    </row>
    <row r="159">
      <c r="A159" s="9" t="n"/>
      <c r="B159" s="9" t="n"/>
      <c r="C159" s="9" t="n"/>
      <c r="D159" s="18" t="n"/>
      <c r="E159" s="8" t="n"/>
      <c r="F159" s="18" t="n"/>
      <c r="G159" s="19">
        <f>IF(B159&lt;&gt;"Y","",IF(C159="Y",45,15))</f>
        <v/>
      </c>
      <c r="H159" s="19">
        <f>IF(D159="","",IF(F159="",$B$4,F159)-D159)</f>
        <v/>
      </c>
      <c r="I159" s="11">
        <f>IF(OR(G159="",H159=""),"",IF(H159&gt;G159,"LATE","OK"))</f>
        <v/>
      </c>
    </row>
    <row r="160">
      <c r="A160" s="9" t="n"/>
      <c r="B160" s="9" t="n"/>
      <c r="C160" s="9" t="n"/>
      <c r="D160" s="18" t="n"/>
      <c r="E160" s="8" t="n"/>
      <c r="F160" s="18" t="n"/>
      <c r="G160" s="19">
        <f>IF(B160&lt;&gt;"Y","",IF(C160="Y",45,15))</f>
        <v/>
      </c>
      <c r="H160" s="19">
        <f>IF(D160="","",IF(F160="",$B$4,F160)-D160)</f>
        <v/>
      </c>
      <c r="I160" s="11">
        <f>IF(OR(G160="",H160=""),"",IF(H160&gt;G160,"LATE","OK"))</f>
        <v/>
      </c>
    </row>
    <row r="161">
      <c r="A161" s="9" t="n"/>
      <c r="B161" s="9" t="n"/>
      <c r="C161" s="9" t="n"/>
      <c r="D161" s="18" t="n"/>
      <c r="E161" s="8" t="n"/>
      <c r="F161" s="18" t="n"/>
      <c r="G161" s="19">
        <f>IF(B161&lt;&gt;"Y","",IF(C161="Y",45,15))</f>
        <v/>
      </c>
      <c r="H161" s="19">
        <f>IF(D161="","",IF(F161="",$B$4,F161)-D161)</f>
        <v/>
      </c>
      <c r="I161" s="11">
        <f>IF(OR(G161="",H161=""),"",IF(H161&gt;G161,"LATE","OK"))</f>
        <v/>
      </c>
    </row>
    <row r="162">
      <c r="A162" s="9" t="n"/>
      <c r="B162" s="9" t="n"/>
      <c r="C162" s="9" t="n"/>
      <c r="D162" s="18" t="n"/>
      <c r="E162" s="8" t="n"/>
      <c r="F162" s="18" t="n"/>
      <c r="G162" s="19">
        <f>IF(B162&lt;&gt;"Y","",IF(C162="Y",45,15))</f>
        <v/>
      </c>
      <c r="H162" s="19">
        <f>IF(D162="","",IF(F162="",$B$4,F162)-D162)</f>
        <v/>
      </c>
      <c r="I162" s="11">
        <f>IF(OR(G162="",H162=""),"",IF(H162&gt;G162,"LATE","OK"))</f>
        <v/>
      </c>
    </row>
    <row r="163">
      <c r="A163" s="9" t="n"/>
      <c r="B163" s="9" t="n"/>
      <c r="C163" s="9" t="n"/>
      <c r="D163" s="18" t="n"/>
      <c r="E163" s="8" t="n"/>
      <c r="F163" s="18" t="n"/>
      <c r="G163" s="19">
        <f>IF(B163&lt;&gt;"Y","",IF(C163="Y",45,15))</f>
        <v/>
      </c>
      <c r="H163" s="19">
        <f>IF(D163="","",IF(F163="",$B$4,F163)-D163)</f>
        <v/>
      </c>
      <c r="I163" s="11">
        <f>IF(OR(G163="",H163=""),"",IF(H163&gt;G163,"LATE","OK"))</f>
        <v/>
      </c>
    </row>
    <row r="164">
      <c r="A164" s="9" t="n"/>
      <c r="B164" s="9" t="n"/>
      <c r="C164" s="9" t="n"/>
      <c r="D164" s="18" t="n"/>
      <c r="E164" s="8" t="n"/>
      <c r="F164" s="18" t="n"/>
      <c r="G164" s="19">
        <f>IF(B164&lt;&gt;"Y","",IF(C164="Y",45,15))</f>
        <v/>
      </c>
      <c r="H164" s="19">
        <f>IF(D164="","",IF(F164="",$B$4,F164)-D164)</f>
        <v/>
      </c>
      <c r="I164" s="11">
        <f>IF(OR(G164="",H164=""),"",IF(H164&gt;G164,"LATE","OK"))</f>
        <v/>
      </c>
    </row>
    <row r="165">
      <c r="A165" s="9" t="n"/>
      <c r="B165" s="9" t="n"/>
      <c r="C165" s="9" t="n"/>
      <c r="D165" s="18" t="n"/>
      <c r="E165" s="8" t="n"/>
      <c r="F165" s="18" t="n"/>
      <c r="G165" s="19">
        <f>IF(B165&lt;&gt;"Y","",IF(C165="Y",45,15))</f>
        <v/>
      </c>
      <c r="H165" s="19">
        <f>IF(D165="","",IF(F165="",$B$4,F165)-D165)</f>
        <v/>
      </c>
      <c r="I165" s="11">
        <f>IF(OR(G165="",H165=""),"",IF(H165&gt;G165,"LATE","OK"))</f>
        <v/>
      </c>
    </row>
    <row r="166">
      <c r="A166" s="9" t="n"/>
      <c r="B166" s="9" t="n"/>
      <c r="C166" s="9" t="n"/>
      <c r="D166" s="18" t="n"/>
      <c r="E166" s="8" t="n"/>
      <c r="F166" s="18" t="n"/>
      <c r="G166" s="19">
        <f>IF(B166&lt;&gt;"Y","",IF(C166="Y",45,15))</f>
        <v/>
      </c>
      <c r="H166" s="19">
        <f>IF(D166="","",IF(F166="",$B$4,F166)-D166)</f>
        <v/>
      </c>
      <c r="I166" s="11">
        <f>IF(OR(G166="",H166=""),"",IF(H166&gt;G166,"LATE","OK"))</f>
        <v/>
      </c>
    </row>
    <row r="167">
      <c r="A167" s="9" t="n"/>
      <c r="B167" s="9" t="n"/>
      <c r="C167" s="9" t="n"/>
      <c r="D167" s="18" t="n"/>
      <c r="E167" s="8" t="n"/>
      <c r="F167" s="18" t="n"/>
      <c r="G167" s="19">
        <f>IF(B167&lt;&gt;"Y","",IF(C167="Y",45,15))</f>
        <v/>
      </c>
      <c r="H167" s="19">
        <f>IF(D167="","",IF(F167="",$B$4,F167)-D167)</f>
        <v/>
      </c>
      <c r="I167" s="11">
        <f>IF(OR(G167="",H167=""),"",IF(H167&gt;G167,"LATE","OK"))</f>
        <v/>
      </c>
    </row>
    <row r="168">
      <c r="A168" s="9" t="n"/>
      <c r="B168" s="9" t="n"/>
      <c r="C168" s="9" t="n"/>
      <c r="D168" s="18" t="n"/>
      <c r="E168" s="8" t="n"/>
      <c r="F168" s="18" t="n"/>
      <c r="G168" s="19">
        <f>IF(B168&lt;&gt;"Y","",IF(C168="Y",45,15))</f>
        <v/>
      </c>
      <c r="H168" s="19">
        <f>IF(D168="","",IF(F168="",$B$4,F168)-D168)</f>
        <v/>
      </c>
      <c r="I168" s="11">
        <f>IF(OR(G168="",H168=""),"",IF(H168&gt;G168,"LATE","OK"))</f>
        <v/>
      </c>
    </row>
    <row r="169">
      <c r="A169" s="9" t="n"/>
      <c r="B169" s="9" t="n"/>
      <c r="C169" s="9" t="n"/>
      <c r="D169" s="18" t="n"/>
      <c r="E169" s="8" t="n"/>
      <c r="F169" s="18" t="n"/>
      <c r="G169" s="19">
        <f>IF(B169&lt;&gt;"Y","",IF(C169="Y",45,15))</f>
        <v/>
      </c>
      <c r="H169" s="19">
        <f>IF(D169="","",IF(F169="",$B$4,F169)-D169)</f>
        <v/>
      </c>
      <c r="I169" s="11">
        <f>IF(OR(G169="",H169=""),"",IF(H169&gt;G169,"LATE","OK"))</f>
        <v/>
      </c>
    </row>
    <row r="170">
      <c r="A170" s="9" t="n"/>
      <c r="B170" s="9" t="n"/>
      <c r="C170" s="9" t="n"/>
      <c r="D170" s="18" t="n"/>
      <c r="E170" s="8" t="n"/>
      <c r="F170" s="18" t="n"/>
      <c r="G170" s="19">
        <f>IF(B170&lt;&gt;"Y","",IF(C170="Y",45,15))</f>
        <v/>
      </c>
      <c r="H170" s="19">
        <f>IF(D170="","",IF(F170="",$B$4,F170)-D170)</f>
        <v/>
      </c>
      <c r="I170" s="11">
        <f>IF(OR(G170="",H170=""),"",IF(H170&gt;G170,"LATE","OK"))</f>
        <v/>
      </c>
    </row>
    <row r="171">
      <c r="A171" s="9" t="n"/>
      <c r="B171" s="9" t="n"/>
      <c r="C171" s="9" t="n"/>
      <c r="D171" s="18" t="n"/>
      <c r="E171" s="8" t="n"/>
      <c r="F171" s="18" t="n"/>
      <c r="G171" s="19">
        <f>IF(B171&lt;&gt;"Y","",IF(C171="Y",45,15))</f>
        <v/>
      </c>
      <c r="H171" s="19">
        <f>IF(D171="","",IF(F171="",$B$4,F171)-D171)</f>
        <v/>
      </c>
      <c r="I171" s="11">
        <f>IF(OR(G171="",H171=""),"",IF(H171&gt;G171,"LATE","OK"))</f>
        <v/>
      </c>
    </row>
    <row r="172">
      <c r="A172" s="9" t="n"/>
      <c r="B172" s="9" t="n"/>
      <c r="C172" s="9" t="n"/>
      <c r="D172" s="18" t="n"/>
      <c r="E172" s="8" t="n"/>
      <c r="F172" s="18" t="n"/>
      <c r="G172" s="19">
        <f>IF(B172&lt;&gt;"Y","",IF(C172="Y",45,15))</f>
        <v/>
      </c>
      <c r="H172" s="19">
        <f>IF(D172="","",IF(F172="",$B$4,F172)-D172)</f>
        <v/>
      </c>
      <c r="I172" s="11">
        <f>IF(OR(G172="",H172=""),"",IF(H172&gt;G172,"LATE","OK"))</f>
        <v/>
      </c>
    </row>
    <row r="173">
      <c r="A173" s="9" t="n"/>
      <c r="B173" s="9" t="n"/>
      <c r="C173" s="9" t="n"/>
      <c r="D173" s="18" t="n"/>
      <c r="E173" s="8" t="n"/>
      <c r="F173" s="18" t="n"/>
      <c r="G173" s="19">
        <f>IF(B173&lt;&gt;"Y","",IF(C173="Y",45,15))</f>
        <v/>
      </c>
      <c r="H173" s="19">
        <f>IF(D173="","",IF(F173="",$B$4,F173)-D173)</f>
        <v/>
      </c>
      <c r="I173" s="11">
        <f>IF(OR(G173="",H173=""),"",IF(H173&gt;G173,"LATE","OK"))</f>
        <v/>
      </c>
    </row>
    <row r="174">
      <c r="A174" s="9" t="n"/>
      <c r="B174" s="9" t="n"/>
      <c r="C174" s="9" t="n"/>
      <c r="D174" s="18" t="n"/>
      <c r="E174" s="8" t="n"/>
      <c r="F174" s="18" t="n"/>
      <c r="G174" s="19">
        <f>IF(B174&lt;&gt;"Y","",IF(C174="Y",45,15))</f>
        <v/>
      </c>
      <c r="H174" s="19">
        <f>IF(D174="","",IF(F174="",$B$4,F174)-D174)</f>
        <v/>
      </c>
      <c r="I174" s="11">
        <f>IF(OR(G174="",H174=""),"",IF(H174&gt;G174,"LATE","OK"))</f>
        <v/>
      </c>
    </row>
    <row r="175">
      <c r="A175" s="9" t="n"/>
      <c r="B175" s="9" t="n"/>
      <c r="C175" s="9" t="n"/>
      <c r="D175" s="18" t="n"/>
      <c r="E175" s="8" t="n"/>
      <c r="F175" s="18" t="n"/>
      <c r="G175" s="19">
        <f>IF(B175&lt;&gt;"Y","",IF(C175="Y",45,15))</f>
        <v/>
      </c>
      <c r="H175" s="19">
        <f>IF(D175="","",IF(F175="",$B$4,F175)-D175)</f>
        <v/>
      </c>
      <c r="I175" s="11">
        <f>IF(OR(G175="",H175=""),"",IF(H175&gt;G175,"LATE","OK"))</f>
        <v/>
      </c>
    </row>
    <row r="176">
      <c r="A176" s="9" t="n"/>
      <c r="B176" s="9" t="n"/>
      <c r="C176" s="9" t="n"/>
      <c r="D176" s="18" t="n"/>
      <c r="E176" s="8" t="n"/>
      <c r="F176" s="18" t="n"/>
      <c r="G176" s="19">
        <f>IF(B176&lt;&gt;"Y","",IF(C176="Y",45,15))</f>
        <v/>
      </c>
      <c r="H176" s="19">
        <f>IF(D176="","",IF(F176="",$B$4,F176)-D176)</f>
        <v/>
      </c>
      <c r="I176" s="11">
        <f>IF(OR(G176="",H176=""),"",IF(H176&gt;G176,"LATE","OK"))</f>
        <v/>
      </c>
    </row>
    <row r="177">
      <c r="A177" s="9" t="n"/>
      <c r="B177" s="9" t="n"/>
      <c r="C177" s="9" t="n"/>
      <c r="D177" s="18" t="n"/>
      <c r="E177" s="8" t="n"/>
      <c r="F177" s="18" t="n"/>
      <c r="G177" s="19">
        <f>IF(B177&lt;&gt;"Y","",IF(C177="Y",45,15))</f>
        <v/>
      </c>
      <c r="H177" s="19">
        <f>IF(D177="","",IF(F177="",$B$4,F177)-D177)</f>
        <v/>
      </c>
      <c r="I177" s="11">
        <f>IF(OR(G177="",H177=""),"",IF(H177&gt;G177,"LATE","OK"))</f>
        <v/>
      </c>
    </row>
    <row r="178">
      <c r="A178" s="9" t="n"/>
      <c r="B178" s="9" t="n"/>
      <c r="C178" s="9" t="n"/>
      <c r="D178" s="18" t="n"/>
      <c r="E178" s="8" t="n"/>
      <c r="F178" s="18" t="n"/>
      <c r="G178" s="19">
        <f>IF(B178&lt;&gt;"Y","",IF(C178="Y",45,15))</f>
        <v/>
      </c>
      <c r="H178" s="19">
        <f>IF(D178="","",IF(F178="",$B$4,F178)-D178)</f>
        <v/>
      </c>
      <c r="I178" s="11">
        <f>IF(OR(G178="",H178=""),"",IF(H178&gt;G178,"LATE","OK"))</f>
        <v/>
      </c>
    </row>
    <row r="179">
      <c r="A179" s="9" t="n"/>
      <c r="B179" s="9" t="n"/>
      <c r="C179" s="9" t="n"/>
      <c r="D179" s="18" t="n"/>
      <c r="E179" s="8" t="n"/>
      <c r="F179" s="18" t="n"/>
      <c r="G179" s="19">
        <f>IF(B179&lt;&gt;"Y","",IF(C179="Y",45,15))</f>
        <v/>
      </c>
      <c r="H179" s="19">
        <f>IF(D179="","",IF(F179="",$B$4,F179)-D179)</f>
        <v/>
      </c>
      <c r="I179" s="11">
        <f>IF(OR(G179="",H179=""),"",IF(H179&gt;G179,"LATE","OK"))</f>
        <v/>
      </c>
    </row>
    <row r="180">
      <c r="A180" s="9" t="n"/>
      <c r="B180" s="9" t="n"/>
      <c r="C180" s="9" t="n"/>
      <c r="D180" s="18" t="n"/>
      <c r="E180" s="8" t="n"/>
      <c r="F180" s="18" t="n"/>
      <c r="G180" s="19">
        <f>IF(B180&lt;&gt;"Y","",IF(C180="Y",45,15))</f>
        <v/>
      </c>
      <c r="H180" s="19">
        <f>IF(D180="","",IF(F180="",$B$4,F180)-D180)</f>
        <v/>
      </c>
      <c r="I180" s="11">
        <f>IF(OR(G180="",H180=""),"",IF(H180&gt;G180,"LATE","OK"))</f>
        <v/>
      </c>
    </row>
    <row r="181">
      <c r="A181" s="9" t="n"/>
      <c r="B181" s="9" t="n"/>
      <c r="C181" s="9" t="n"/>
      <c r="D181" s="18" t="n"/>
      <c r="E181" s="8" t="n"/>
      <c r="F181" s="18" t="n"/>
      <c r="G181" s="19">
        <f>IF(B181&lt;&gt;"Y","",IF(C181="Y",45,15))</f>
        <v/>
      </c>
      <c r="H181" s="19">
        <f>IF(D181="","",IF(F181="",$B$4,F181)-D181)</f>
        <v/>
      </c>
      <c r="I181" s="11">
        <f>IF(OR(G181="",H181=""),"",IF(H181&gt;G181,"LATE","OK"))</f>
        <v/>
      </c>
    </row>
    <row r="182">
      <c r="A182" s="9" t="n"/>
      <c r="B182" s="9" t="n"/>
      <c r="C182" s="9" t="n"/>
      <c r="D182" s="18" t="n"/>
      <c r="E182" s="8" t="n"/>
      <c r="F182" s="18" t="n"/>
      <c r="G182" s="19">
        <f>IF(B182&lt;&gt;"Y","",IF(C182="Y",45,15))</f>
        <v/>
      </c>
      <c r="H182" s="19">
        <f>IF(D182="","",IF(F182="",$B$4,F182)-D182)</f>
        <v/>
      </c>
      <c r="I182" s="11">
        <f>IF(OR(G182="",H182=""),"",IF(H182&gt;G182,"LATE","OK"))</f>
        <v/>
      </c>
    </row>
    <row r="183">
      <c r="A183" s="9" t="n"/>
      <c r="B183" s="9" t="n"/>
      <c r="C183" s="9" t="n"/>
      <c r="D183" s="18" t="n"/>
      <c r="E183" s="8" t="n"/>
      <c r="F183" s="18" t="n"/>
      <c r="G183" s="19">
        <f>IF(B183&lt;&gt;"Y","",IF(C183="Y",45,15))</f>
        <v/>
      </c>
      <c r="H183" s="19">
        <f>IF(D183="","",IF(F183="",$B$4,F183)-D183)</f>
        <v/>
      </c>
      <c r="I183" s="11">
        <f>IF(OR(G183="",H183=""),"",IF(H183&gt;G183,"LATE","OK"))</f>
        <v/>
      </c>
    </row>
    <row r="184">
      <c r="A184" s="9" t="n"/>
      <c r="B184" s="9" t="n"/>
      <c r="C184" s="9" t="n"/>
      <c r="D184" s="18" t="n"/>
      <c r="E184" s="8" t="n"/>
      <c r="F184" s="18" t="n"/>
      <c r="G184" s="19">
        <f>IF(B184&lt;&gt;"Y","",IF(C184="Y",45,15))</f>
        <v/>
      </c>
      <c r="H184" s="19">
        <f>IF(D184="","",IF(F184="",$B$4,F184)-D184)</f>
        <v/>
      </c>
      <c r="I184" s="11">
        <f>IF(OR(G184="",H184=""),"",IF(H184&gt;G184,"LATE","OK"))</f>
        <v/>
      </c>
    </row>
    <row r="185">
      <c r="A185" s="9" t="n"/>
      <c r="B185" s="9" t="n"/>
      <c r="C185" s="9" t="n"/>
      <c r="D185" s="18" t="n"/>
      <c r="E185" s="8" t="n"/>
      <c r="F185" s="18" t="n"/>
      <c r="G185" s="19">
        <f>IF(B185&lt;&gt;"Y","",IF(C185="Y",45,15))</f>
        <v/>
      </c>
      <c r="H185" s="19">
        <f>IF(D185="","",IF(F185="",$B$4,F185)-D185)</f>
        <v/>
      </c>
      <c r="I185" s="11">
        <f>IF(OR(G185="",H185=""),"",IF(H185&gt;G185,"LATE","OK"))</f>
        <v/>
      </c>
    </row>
    <row r="186">
      <c r="A186" s="9" t="n"/>
      <c r="B186" s="9" t="n"/>
      <c r="C186" s="9" t="n"/>
      <c r="D186" s="18" t="n"/>
      <c r="E186" s="8" t="n"/>
      <c r="F186" s="18" t="n"/>
      <c r="G186" s="19">
        <f>IF(B186&lt;&gt;"Y","",IF(C186="Y",45,15))</f>
        <v/>
      </c>
      <c r="H186" s="19">
        <f>IF(D186="","",IF(F186="",$B$4,F186)-D186)</f>
        <v/>
      </c>
      <c r="I186" s="11">
        <f>IF(OR(G186="",H186=""),"",IF(H186&gt;G186,"LATE","OK"))</f>
        <v/>
      </c>
    </row>
    <row r="187">
      <c r="A187" s="9" t="n"/>
      <c r="B187" s="9" t="n"/>
      <c r="C187" s="9" t="n"/>
      <c r="D187" s="18" t="n"/>
      <c r="E187" s="8" t="n"/>
      <c r="F187" s="18" t="n"/>
      <c r="G187" s="19">
        <f>IF(B187&lt;&gt;"Y","",IF(C187="Y",45,15))</f>
        <v/>
      </c>
      <c r="H187" s="19">
        <f>IF(D187="","",IF(F187="",$B$4,F187)-D187)</f>
        <v/>
      </c>
      <c r="I187" s="11">
        <f>IF(OR(G187="",H187=""),"",IF(H187&gt;G187,"LATE","OK"))</f>
        <v/>
      </c>
    </row>
    <row r="188">
      <c r="A188" s="9" t="n"/>
      <c r="B188" s="9" t="n"/>
      <c r="C188" s="9" t="n"/>
      <c r="D188" s="18" t="n"/>
      <c r="E188" s="8" t="n"/>
      <c r="F188" s="18" t="n"/>
      <c r="G188" s="19">
        <f>IF(B188&lt;&gt;"Y","",IF(C188="Y",45,15))</f>
        <v/>
      </c>
      <c r="H188" s="19">
        <f>IF(D188="","",IF(F188="",$B$4,F188)-D188)</f>
        <v/>
      </c>
      <c r="I188" s="11">
        <f>IF(OR(G188="",H188=""),"",IF(H188&gt;G188,"LATE","OK"))</f>
        <v/>
      </c>
    </row>
    <row r="189">
      <c r="A189" s="9" t="n"/>
      <c r="B189" s="9" t="n"/>
      <c r="C189" s="9" t="n"/>
      <c r="D189" s="18" t="n"/>
      <c r="E189" s="8" t="n"/>
      <c r="F189" s="18" t="n"/>
      <c r="G189" s="19">
        <f>IF(B189&lt;&gt;"Y","",IF(C189="Y",45,15))</f>
        <v/>
      </c>
      <c r="H189" s="19">
        <f>IF(D189="","",IF(F189="",$B$4,F189)-D189)</f>
        <v/>
      </c>
      <c r="I189" s="11">
        <f>IF(OR(G189="",H189=""),"",IF(H189&gt;G189,"LATE","OK"))</f>
        <v/>
      </c>
    </row>
    <row r="190">
      <c r="A190" s="9" t="n"/>
      <c r="B190" s="9" t="n"/>
      <c r="C190" s="9" t="n"/>
      <c r="D190" s="18" t="n"/>
      <c r="E190" s="8" t="n"/>
      <c r="F190" s="18" t="n"/>
      <c r="G190" s="19">
        <f>IF(B190&lt;&gt;"Y","",IF(C190="Y",45,15))</f>
        <v/>
      </c>
      <c r="H190" s="19">
        <f>IF(D190="","",IF(F190="",$B$4,F190)-D190)</f>
        <v/>
      </c>
      <c r="I190" s="11">
        <f>IF(OR(G190="",H190=""),"",IF(H190&gt;G190,"LATE","OK"))</f>
        <v/>
      </c>
    </row>
    <row r="191">
      <c r="A191" s="9" t="n"/>
      <c r="B191" s="9" t="n"/>
      <c r="C191" s="9" t="n"/>
      <c r="D191" s="18" t="n"/>
      <c r="E191" s="8" t="n"/>
      <c r="F191" s="18" t="n"/>
      <c r="G191" s="19">
        <f>IF(B191&lt;&gt;"Y","",IF(C191="Y",45,15))</f>
        <v/>
      </c>
      <c r="H191" s="19">
        <f>IF(D191="","",IF(F191="",$B$4,F191)-D191)</f>
        <v/>
      </c>
      <c r="I191" s="11">
        <f>IF(OR(G191="",H191=""),"",IF(H191&gt;G191,"LATE","OK"))</f>
        <v/>
      </c>
    </row>
    <row r="192">
      <c r="A192" s="9" t="n"/>
      <c r="B192" s="9" t="n"/>
      <c r="C192" s="9" t="n"/>
      <c r="D192" s="18" t="n"/>
      <c r="E192" s="8" t="n"/>
      <c r="F192" s="18" t="n"/>
      <c r="G192" s="19">
        <f>IF(B192&lt;&gt;"Y","",IF(C192="Y",45,15))</f>
        <v/>
      </c>
      <c r="H192" s="19">
        <f>IF(D192="","",IF(F192="",$B$4,F192)-D192)</f>
        <v/>
      </c>
      <c r="I192" s="11">
        <f>IF(OR(G192="",H192=""),"",IF(H192&gt;G192,"LATE","OK"))</f>
        <v/>
      </c>
    </row>
    <row r="193">
      <c r="A193" s="9" t="n"/>
      <c r="B193" s="9" t="n"/>
      <c r="C193" s="9" t="n"/>
      <c r="D193" s="18" t="n"/>
      <c r="E193" s="8" t="n"/>
      <c r="F193" s="18" t="n"/>
      <c r="G193" s="19">
        <f>IF(B193&lt;&gt;"Y","",IF(C193="Y",45,15))</f>
        <v/>
      </c>
      <c r="H193" s="19">
        <f>IF(D193="","",IF(F193="",$B$4,F193)-D193)</f>
        <v/>
      </c>
      <c r="I193" s="11">
        <f>IF(OR(G193="",H193=""),"",IF(H193&gt;G193,"LATE","OK"))</f>
        <v/>
      </c>
    </row>
    <row r="194">
      <c r="A194" s="9" t="n"/>
      <c r="B194" s="9" t="n"/>
      <c r="C194" s="9" t="n"/>
      <c r="D194" s="18" t="n"/>
      <c r="E194" s="8" t="n"/>
      <c r="F194" s="18" t="n"/>
      <c r="G194" s="19">
        <f>IF(B194&lt;&gt;"Y","",IF(C194="Y",45,15))</f>
        <v/>
      </c>
      <c r="H194" s="19">
        <f>IF(D194="","",IF(F194="",$B$4,F194)-D194)</f>
        <v/>
      </c>
      <c r="I194" s="11">
        <f>IF(OR(G194="",H194=""),"",IF(H194&gt;G194,"LATE","OK"))</f>
        <v/>
      </c>
    </row>
    <row r="195">
      <c r="A195" s="9" t="n"/>
      <c r="B195" s="9" t="n"/>
      <c r="C195" s="9" t="n"/>
      <c r="D195" s="18" t="n"/>
      <c r="E195" s="8" t="n"/>
      <c r="F195" s="18" t="n"/>
      <c r="G195" s="19">
        <f>IF(B195&lt;&gt;"Y","",IF(C195="Y",45,15))</f>
        <v/>
      </c>
      <c r="H195" s="19">
        <f>IF(D195="","",IF(F195="",$B$4,F195)-D195)</f>
        <v/>
      </c>
      <c r="I195" s="11">
        <f>IF(OR(G195="",H195=""),"",IF(H195&gt;G195,"LATE","OK"))</f>
        <v/>
      </c>
    </row>
    <row r="196">
      <c r="A196" s="9" t="n"/>
      <c r="B196" s="9" t="n"/>
      <c r="C196" s="9" t="n"/>
      <c r="D196" s="18" t="n"/>
      <c r="E196" s="8" t="n"/>
      <c r="F196" s="18" t="n"/>
      <c r="G196" s="19">
        <f>IF(B196&lt;&gt;"Y","",IF(C196="Y",45,15))</f>
        <v/>
      </c>
      <c r="H196" s="19">
        <f>IF(D196="","",IF(F196="",$B$4,F196)-D196)</f>
        <v/>
      </c>
      <c r="I196" s="11">
        <f>IF(OR(G196="",H196=""),"",IF(H196&gt;G196,"LATE","OK"))</f>
        <v/>
      </c>
    </row>
    <row r="197">
      <c r="A197" s="9" t="n"/>
      <c r="B197" s="9" t="n"/>
      <c r="C197" s="9" t="n"/>
      <c r="D197" s="18" t="n"/>
      <c r="E197" s="8" t="n"/>
      <c r="F197" s="18" t="n"/>
      <c r="G197" s="19">
        <f>IF(B197&lt;&gt;"Y","",IF(C197="Y",45,15))</f>
        <v/>
      </c>
      <c r="H197" s="19">
        <f>IF(D197="","",IF(F197="",$B$4,F197)-D197)</f>
        <v/>
      </c>
      <c r="I197" s="11">
        <f>IF(OR(G197="",H197=""),"",IF(H197&gt;G197,"LATE","OK"))</f>
        <v/>
      </c>
    </row>
    <row r="198">
      <c r="A198" s="9" t="n"/>
      <c r="B198" s="9" t="n"/>
      <c r="C198" s="9" t="n"/>
      <c r="D198" s="18" t="n"/>
      <c r="E198" s="8" t="n"/>
      <c r="F198" s="18" t="n"/>
      <c r="G198" s="19">
        <f>IF(B198&lt;&gt;"Y","",IF(C198="Y",45,15))</f>
        <v/>
      </c>
      <c r="H198" s="19">
        <f>IF(D198="","",IF(F198="",$B$4,F198)-D198)</f>
        <v/>
      </c>
      <c r="I198" s="11">
        <f>IF(OR(G198="",H198=""),"",IF(H198&gt;G198,"LATE","OK"))</f>
        <v/>
      </c>
    </row>
    <row r="199">
      <c r="A199" s="9" t="n"/>
      <c r="B199" s="9" t="n"/>
      <c r="C199" s="9" t="n"/>
      <c r="D199" s="18" t="n"/>
      <c r="E199" s="8" t="n"/>
      <c r="F199" s="18" t="n"/>
      <c r="G199" s="19">
        <f>IF(B199&lt;&gt;"Y","",IF(C199="Y",45,15))</f>
        <v/>
      </c>
      <c r="H199" s="19">
        <f>IF(D199="","",IF(F199="",$B$4,F199)-D199)</f>
        <v/>
      </c>
      <c r="I199" s="11">
        <f>IF(OR(G199="",H199=""),"",IF(H199&gt;G199,"LATE","OK"))</f>
        <v/>
      </c>
    </row>
    <row r="200">
      <c r="A200" s="9" t="n"/>
      <c r="B200" s="9" t="n"/>
      <c r="C200" s="9" t="n"/>
      <c r="D200" s="18" t="n"/>
      <c r="E200" s="8" t="n"/>
      <c r="F200" s="18" t="n"/>
      <c r="G200" s="19">
        <f>IF(B200&lt;&gt;"Y","",IF(C200="Y",45,15))</f>
        <v/>
      </c>
      <c r="H200" s="19">
        <f>IF(D200="","",IF(F200="",$B$4,F200)-D200)</f>
        <v/>
      </c>
      <c r="I200" s="11">
        <f>IF(OR(G200="",H200=""),"",IF(H200&gt;G200,"LATE","OK"))</f>
        <v/>
      </c>
    </row>
    <row r="201">
      <c r="A201" s="9" t="n"/>
      <c r="B201" s="9" t="n"/>
      <c r="C201" s="9" t="n"/>
      <c r="D201" s="18" t="n"/>
      <c r="E201" s="8" t="n"/>
      <c r="F201" s="18" t="n"/>
      <c r="G201" s="19">
        <f>IF(B201&lt;&gt;"Y","",IF(C201="Y",45,15))</f>
        <v/>
      </c>
      <c r="H201" s="19">
        <f>IF(D201="","",IF(F201="",$B$4,F201)-D201)</f>
        <v/>
      </c>
      <c r="I201" s="11">
        <f>IF(OR(G201="",H201=""),"",IF(H201&gt;G201,"LATE","OK"))</f>
        <v/>
      </c>
    </row>
    <row r="202">
      <c r="A202" s="9" t="n"/>
      <c r="B202" s="9" t="n"/>
      <c r="C202" s="9" t="n"/>
      <c r="D202" s="18" t="n"/>
      <c r="E202" s="8" t="n"/>
      <c r="F202" s="18" t="n"/>
      <c r="G202" s="19">
        <f>IF(B202&lt;&gt;"Y","",IF(C202="Y",45,15))</f>
        <v/>
      </c>
      <c r="H202" s="19">
        <f>IF(D202="","",IF(F202="",$B$4,F202)-D202)</f>
        <v/>
      </c>
      <c r="I202" s="11">
        <f>IF(OR(G202="",H202=""),"",IF(H202&gt;G202,"LATE","OK"))</f>
        <v/>
      </c>
    </row>
    <row r="203">
      <c r="A203" s="9" t="n"/>
      <c r="B203" s="9" t="n"/>
      <c r="C203" s="9" t="n"/>
      <c r="D203" s="18" t="n"/>
      <c r="E203" s="8" t="n"/>
      <c r="F203" s="18" t="n"/>
      <c r="G203" s="19">
        <f>IF(B203&lt;&gt;"Y","",IF(C203="Y",45,15))</f>
        <v/>
      </c>
      <c r="H203" s="19">
        <f>IF(D203="","",IF(F203="",$B$4,F203)-D203)</f>
        <v/>
      </c>
      <c r="I203" s="11">
        <f>IF(OR(G203="",H203=""),"",IF(H203&gt;G203,"LATE","OK"))</f>
        <v/>
      </c>
    </row>
    <row r="204">
      <c r="A204" s="9" t="n"/>
      <c r="B204" s="9" t="n"/>
      <c r="C204" s="9" t="n"/>
      <c r="D204" s="18" t="n"/>
      <c r="E204" s="8" t="n"/>
      <c r="F204" s="18" t="n"/>
      <c r="G204" s="19">
        <f>IF(B204&lt;&gt;"Y","",IF(C204="Y",45,15))</f>
        <v/>
      </c>
      <c r="H204" s="19">
        <f>IF(D204="","",IF(F204="",$B$4,F204)-D204)</f>
        <v/>
      </c>
      <c r="I204" s="11">
        <f>IF(OR(G204="",H204=""),"",IF(H204&gt;G204,"LATE","OK"))</f>
        <v/>
      </c>
    </row>
    <row r="205">
      <c r="A205" s="9" t="n"/>
      <c r="B205" s="9" t="n"/>
      <c r="C205" s="9" t="n"/>
      <c r="D205" s="18" t="n"/>
      <c r="E205" s="8" t="n"/>
      <c r="F205" s="18" t="n"/>
      <c r="G205" s="19">
        <f>IF(B205&lt;&gt;"Y","",IF(C205="Y",45,15))</f>
        <v/>
      </c>
      <c r="H205" s="19">
        <f>IF(D205="","",IF(F205="",$B$4,F205)-D205)</f>
        <v/>
      </c>
      <c r="I205" s="11">
        <f>IF(OR(G205="",H205=""),"",IF(H205&gt;G205,"LATE","OK"))</f>
        <v/>
      </c>
    </row>
    <row r="206">
      <c r="A206" s="9" t="n"/>
      <c r="B206" s="9" t="n"/>
      <c r="C206" s="9" t="n"/>
      <c r="D206" s="18" t="n"/>
      <c r="E206" s="8" t="n"/>
      <c r="F206" s="18" t="n"/>
      <c r="G206" s="19">
        <f>IF(B206&lt;&gt;"Y","",IF(C206="Y",45,15))</f>
        <v/>
      </c>
      <c r="H206" s="19">
        <f>IF(D206="","",IF(F206="",$B$4,F206)-D206)</f>
        <v/>
      </c>
      <c r="I206" s="11">
        <f>IF(OR(G206="",H206=""),"",IF(H206&gt;G206,"LATE","OK"))</f>
        <v/>
      </c>
    </row>
    <row r="209">
      <c r="A209" t="inlineStr">
        <is>
          <t>Late invoices</t>
        </is>
      </c>
      <c r="B209" s="19">
        <f>COUNTIF(I7:I206,"LATE")</f>
        <v/>
      </c>
    </row>
    <row r="210">
      <c r="A210" t="inlineStr">
        <is>
          <t>Value of late invoices (₹)</t>
        </is>
      </c>
      <c r="B210" s="20">
        <f>SUMIF(I7:I206,"LATE",E7:E206)</f>
        <v/>
      </c>
    </row>
    <row r="212" ht="40" customHeight="1">
      <c r="A212" s="16" t="inlineStr">
        <is>
          <t>Under Section 43B(h) of the Income-tax Act 1961 (from FY2023-24), amounts due to micro and small enterprises paid late are deductible only in the year actually paid. The allowed period is the agreed period, capped at 45 days, or 15 days without a written agreement. Traders registered as MSMEs are not covered. Check with your tax adviser, including the corresponding provision of the new Income-tax Act.</t>
        </is>
      </c>
    </row>
    <row r="213"/>
    <row r="214"/>
  </sheetData>
  <mergeCells count="1">
    <mergeCell ref="A212:I214"/>
  </mergeCells>
  <conditionalFormatting sqref="I7:I206">
    <cfRule type="cellIs" priority="1" operator="equal" dxfId="1">
      <formula>"LATE"</formula>
    </cfRule>
  </conditionalFormatting>
  <pageMargins left="0.75" right="0.75" top="1" bottom="1" header="0.5" footer="0.5"/>
  <pageSetup orientation="landscape" fitToHeight="0"/>
</worksheet>
</file>

<file path=xl/worksheets/sheet7.xml><?xml version="1.0" encoding="utf-8"?>
<worksheet xmlns="http://schemas.openxmlformats.org/spreadsheetml/2006/main">
  <sheetPr>
    <outlinePr summaryBelow="1" summaryRight="1"/>
    <pageSetUpPr fitToPage="1"/>
  </sheetPr>
  <dimension ref="A1:B16"/>
  <sheetViews>
    <sheetView showGridLines="0" workbookViewId="0">
      <selection activeCell="A1" sqref="A1"/>
    </sheetView>
  </sheetViews>
  <sheetFormatPr baseColWidth="8" defaultRowHeight="15"/>
  <cols>
    <col width="18" customWidth="1" min="1" max="1"/>
    <col width="110" customWidth="1" min="2" max="2"/>
  </cols>
  <sheetData>
    <row r="1">
      <c r="A1" s="5" t="inlineStr">
        <is>
          <t>A 12-month supplier ESG cycle</t>
        </is>
      </c>
    </row>
    <row r="2">
      <c r="A2" s="6" t="inlineStr">
        <is>
          <t>For an April to March year.</t>
        </is>
      </c>
    </row>
    <row r="4" ht="36" customHeight="1">
      <c r="A4" s="7" t="inlineStr">
        <is>
          <t>When</t>
        </is>
      </c>
      <c r="B4" s="7" t="inlineStr">
        <is>
          <t>Step</t>
        </is>
      </c>
    </row>
    <row r="5">
      <c r="A5" s="21" t="inlineStr">
        <is>
          <t>April</t>
        </is>
      </c>
      <c r="B5" s="22" t="inlineStr">
        <is>
          <t>Refresh spend data; run the screener and risk tiers</t>
        </is>
      </c>
    </row>
    <row r="6">
      <c r="A6" s="21" t="inlineStr">
        <is>
          <t>May</t>
        </is>
      </c>
      <c r="B6" s="22" t="inlineStr">
        <is>
          <t>Send code of conduct and questionnaires to Tier 1 and Tier 2 suppliers</t>
        </is>
      </c>
    </row>
    <row r="7">
      <c r="A7" s="21" t="inlineStr">
        <is>
          <t>June</t>
        </is>
      </c>
      <c r="B7" s="22" t="inlineStr">
        <is>
          <t>Chase responses; desk review; score</t>
        </is>
      </c>
    </row>
    <row r="8">
      <c r="A8" s="21" t="inlineStr">
        <is>
          <t>July</t>
        </is>
      </c>
      <c r="B8" s="22" t="inlineStr">
        <is>
          <t>Agree corrective actions with high-risk suppliers</t>
        </is>
      </c>
    </row>
    <row r="9">
      <c r="A9" s="21" t="inlineStr">
        <is>
          <t>August</t>
        </is>
      </c>
      <c r="B9" s="22" t="inlineStr">
        <is>
          <t>Supplier training day or cluster session</t>
        </is>
      </c>
    </row>
    <row r="10">
      <c r="A10" s="21" t="inlineStr">
        <is>
          <t>September</t>
        </is>
      </c>
      <c r="B10" s="22" t="inlineStr">
        <is>
          <t>Site visits or third-party audits for Tier 1</t>
        </is>
      </c>
    </row>
    <row r="11">
      <c r="A11" s="21" t="inlineStr">
        <is>
          <t>October</t>
        </is>
      </c>
      <c r="B11" s="22" t="inlineStr">
        <is>
          <t>Half-year payment check for MSMEs</t>
        </is>
      </c>
    </row>
    <row r="12">
      <c r="A12" s="21" t="inlineStr">
        <is>
          <t>November</t>
        </is>
      </c>
      <c r="B12" s="22" t="inlineStr">
        <is>
          <t>Collect value chain data for BRSR, if disclosing</t>
        </is>
      </c>
    </row>
    <row r="13">
      <c r="A13" s="21" t="inlineStr">
        <is>
          <t>December</t>
        </is>
      </c>
      <c r="B13" s="22" t="inlineStr">
        <is>
          <t>Review progress; recognise supplier leaders</t>
        </is>
      </c>
    </row>
    <row r="14">
      <c r="A14" s="21" t="inlineStr">
        <is>
          <t>January</t>
        </is>
      </c>
      <c r="B14" s="22" t="inlineStr">
        <is>
          <t>Update risk tiers; plan next year</t>
        </is>
      </c>
    </row>
    <row r="15">
      <c r="A15" s="21" t="inlineStr">
        <is>
          <t>February</t>
        </is>
      </c>
      <c r="B15" s="22" t="inlineStr">
        <is>
          <t>Share results with the board or ESG committee</t>
        </is>
      </c>
    </row>
    <row r="16">
      <c r="A16" s="21" t="inlineStr">
        <is>
          <t>March</t>
        </is>
      </c>
      <c r="B16" s="22" t="inlineStr">
        <is>
          <t>Report in BRSR and sustainability report</t>
        </is>
      </c>
    </row>
  </sheetData>
  <pageMargins left="0.75" right="0.75" top="1" bottom="1" header="0.5" footer="0.5"/>
  <pageSetup orientation="landscape" fitToHeight="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Earth5R</dc:creator>
  <dc:title xmlns:dc="http://purl.org/dc/elements/1.1/">Earth5R Supplier ESG Programme Workbook</dc:title>
  <dcterms:created xmlns:dcterms="http://purl.org/dc/terms/" xmlns:xsi="http://www.w3.org/2001/XMLSchema-instance" xsi:type="dcterms:W3CDTF">2026-09-27T09:34:53Z</dcterms:created>
  <dcterms:modified xmlns:dcterms="http://purl.org/dc/terms/" xmlns:xsi="http://www.w3.org/2001/XMLSchema-instance" xsi:type="dcterms:W3CDTF">2026-09-27T09:34:53Z</dcterms:modified>
</cp:coreProperties>
</file>